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Afvaardigin Regio AB" sheetId="1" r:id="rId1"/>
    <sheet name="Afvaardiging Regio CDE" sheetId="2" r:id="rId2"/>
    <sheet name="Verz. BCDE" sheetId="3" r:id="rId3"/>
    <sheet name="Verz. ABC" sheetId="4" r:id="rId4"/>
    <sheet name="Verz. Paarden" sheetId="5" r:id="rId5"/>
    <sheet name="terreinrit" sheetId="6" r:id="rId6"/>
    <sheet name="Blad1" sheetId="7" r:id="rId7"/>
  </sheets>
  <definedNames/>
  <calcPr fullCalcOnLoad="1"/>
</workbook>
</file>

<file path=xl/sharedStrings.xml><?xml version="1.0" encoding="utf-8"?>
<sst xmlns="http://schemas.openxmlformats.org/spreadsheetml/2006/main" count="373" uniqueCount="167">
  <si>
    <t>nr</t>
  </si>
  <si>
    <t>Springen</t>
  </si>
  <si>
    <t>Uitslagen</t>
  </si>
  <si>
    <t>Team</t>
  </si>
  <si>
    <t>Afd</t>
  </si>
  <si>
    <t>T1</t>
  </si>
  <si>
    <t>T2</t>
  </si>
  <si>
    <t>T3</t>
  </si>
  <si>
    <t>S1</t>
  </si>
  <si>
    <t>S2</t>
  </si>
  <si>
    <t>S3</t>
  </si>
  <si>
    <t>Totaal</t>
  </si>
  <si>
    <t>Pl.</t>
  </si>
  <si>
    <t xml:space="preserve">Totaal </t>
  </si>
  <si>
    <t>Dressuur</t>
  </si>
  <si>
    <t>Ring</t>
  </si>
  <si>
    <t xml:space="preserve">Ring </t>
  </si>
  <si>
    <t>Klasse</t>
  </si>
  <si>
    <t>Terrein</t>
  </si>
  <si>
    <t>Plaats</t>
  </si>
  <si>
    <t>Cat.</t>
  </si>
  <si>
    <t>X2</t>
  </si>
  <si>
    <t>L</t>
  </si>
  <si>
    <t xml:space="preserve"> </t>
  </si>
  <si>
    <t xml:space="preserve">  </t>
  </si>
  <si>
    <t>klasse</t>
  </si>
  <si>
    <t>Paarden</t>
  </si>
  <si>
    <t>ABC</t>
  </si>
  <si>
    <t>dresuur</t>
  </si>
  <si>
    <t>territ</t>
  </si>
  <si>
    <t>dres</t>
  </si>
  <si>
    <t>terr</t>
  </si>
  <si>
    <t>dre</t>
  </si>
  <si>
    <t>terr.</t>
  </si>
  <si>
    <t>totaal</t>
  </si>
  <si>
    <t>Eind</t>
  </si>
  <si>
    <t>Terreinrit</t>
  </si>
  <si>
    <t>Minuten</t>
  </si>
  <si>
    <t>Seconden</t>
  </si>
  <si>
    <t>Tijd in Sec.</t>
  </si>
  <si>
    <t>Basistijd</t>
  </si>
  <si>
    <t>Straftijd</t>
  </si>
  <si>
    <t>Resultaat</t>
  </si>
  <si>
    <t>CDE</t>
  </si>
  <si>
    <t>voor afvaardiging  Regio .</t>
  </si>
  <si>
    <t xml:space="preserve"> Pony's ABC    18 oktober 2015</t>
  </si>
  <si>
    <t>Pony's  CDE.   klasse licht</t>
  </si>
  <si>
    <t>voor afvaardiging  Regio  18 oktober 2015</t>
  </si>
  <si>
    <t>BCDE  Pony's</t>
  </si>
  <si>
    <t>Clubkampioenschappen   18 oktober 2015</t>
  </si>
  <si>
    <t xml:space="preserve"> Pony's  ABC</t>
  </si>
  <si>
    <t>Clubkampioenschappen    18 oktober                2015</t>
  </si>
  <si>
    <t xml:space="preserve">Clubkampioenschappen     18 oktober 2015.             </t>
  </si>
  <si>
    <t>A</t>
  </si>
  <si>
    <t>Eline Bukkems</t>
  </si>
  <si>
    <t>Chou Chou</t>
  </si>
  <si>
    <t>Sanne van den Broek</t>
  </si>
  <si>
    <t>Pipo</t>
  </si>
  <si>
    <t>B</t>
  </si>
  <si>
    <t>Juliette Panhuizen</t>
  </si>
  <si>
    <t>Puck</t>
  </si>
  <si>
    <t>Britt van den Broek</t>
  </si>
  <si>
    <t>Spirit</t>
  </si>
  <si>
    <t>C</t>
  </si>
  <si>
    <t>Anouk van den Broek</t>
  </si>
  <si>
    <t>Whisper</t>
  </si>
  <si>
    <t>Sofie van den Broek</t>
  </si>
  <si>
    <t>D</t>
  </si>
  <si>
    <t>Maartje Verbakel</t>
  </si>
  <si>
    <t>Kyara</t>
  </si>
  <si>
    <t>Seline van Vlerken</t>
  </si>
  <si>
    <t>Calipso</t>
  </si>
  <si>
    <t>Antje van Gastel</t>
  </si>
  <si>
    <t>Indira</t>
  </si>
  <si>
    <t>Michelle van den Heuvel</t>
  </si>
  <si>
    <t>Juweeltje</t>
  </si>
  <si>
    <t>Julia van Vlerken</t>
  </si>
  <si>
    <t>Luckie</t>
  </si>
  <si>
    <t>Amber Thaens</t>
  </si>
  <si>
    <t>Ombos Pepper</t>
  </si>
  <si>
    <t>Ilse van den Broek</t>
  </si>
  <si>
    <t>Slt en Pepper</t>
  </si>
  <si>
    <t>Stefanie Baten</t>
  </si>
  <si>
    <t xml:space="preserve">Wechelshof Dianthe </t>
  </si>
  <si>
    <t>Kayleigh van de Einden</t>
  </si>
  <si>
    <t>Winner</t>
  </si>
  <si>
    <t>Hoolywood</t>
  </si>
  <si>
    <t>E</t>
  </si>
  <si>
    <t>Marja Bennenbroek</t>
  </si>
  <si>
    <t>Arax</t>
  </si>
  <si>
    <t>Indy Vermeulen</t>
  </si>
  <si>
    <t>Azalea</t>
  </si>
  <si>
    <t xml:space="preserve"> Hermkushof</t>
  </si>
  <si>
    <t>Marlieke Bukkes</t>
  </si>
  <si>
    <t>Casarca</t>
  </si>
  <si>
    <t>Veronique van den Broek</t>
  </si>
  <si>
    <t>P</t>
  </si>
  <si>
    <t>Mieke Raijmakers</t>
  </si>
  <si>
    <t>Enna</t>
  </si>
  <si>
    <t>St Jan   Lierop</t>
  </si>
  <si>
    <t>Patrick Verbakel</t>
  </si>
  <si>
    <t>Coconut Girl</t>
  </si>
  <si>
    <t>Steffie Jansen</t>
  </si>
  <si>
    <t>Aragon</t>
  </si>
  <si>
    <t>Irene van Lankveld</t>
  </si>
  <si>
    <t>Bono</t>
  </si>
  <si>
    <t>Lynn van Kraaij</t>
  </si>
  <si>
    <t>Cookie Monster</t>
  </si>
  <si>
    <t>Hanneke Verhoeve</t>
  </si>
  <si>
    <t>Deco</t>
  </si>
  <si>
    <t>Bakel</t>
  </si>
  <si>
    <t xml:space="preserve">Marielle van Beek </t>
  </si>
  <si>
    <t>Dulmerette</t>
  </si>
  <si>
    <t>Nicole van de Heuvel</t>
  </si>
  <si>
    <t>Ferrero</t>
  </si>
  <si>
    <t>Theo van Deursen</t>
  </si>
  <si>
    <t>Kaweise Wolly</t>
  </si>
  <si>
    <t>Ilse van Heugten</t>
  </si>
  <si>
    <t>Mistral</t>
  </si>
  <si>
    <t xml:space="preserve">Piet vanThiel </t>
  </si>
  <si>
    <t>Salvano</t>
  </si>
  <si>
    <t>Lieshout</t>
  </si>
  <si>
    <t>Piet Mighels</t>
  </si>
  <si>
    <t>Epirp</t>
  </si>
  <si>
    <t>Jill kusters</t>
  </si>
  <si>
    <t>Zsa Zsa</t>
  </si>
  <si>
    <t xml:space="preserve">P </t>
  </si>
  <si>
    <t>Jorn Verbakel</t>
  </si>
  <si>
    <t>Dariano</t>
  </si>
  <si>
    <t>Pelando</t>
  </si>
  <si>
    <t>Follow Me</t>
  </si>
  <si>
    <t xml:space="preserve">St Martinus - </t>
  </si>
  <si>
    <t xml:space="preserve">St. Janruitetjes  </t>
  </si>
  <si>
    <t xml:space="preserve">St. Janruitetjes </t>
  </si>
  <si>
    <t xml:space="preserve">St Martinus </t>
  </si>
  <si>
    <t>O.L.Vr. Ruitertjes</t>
  </si>
  <si>
    <t>St Martinus -</t>
  </si>
  <si>
    <t>St Martinus</t>
  </si>
  <si>
    <t>St. Janruitetjes</t>
  </si>
  <si>
    <t xml:space="preserve">O.L.Vr. Ruitertjes  </t>
  </si>
  <si>
    <t>De Hoefslag</t>
  </si>
  <si>
    <t>St Ludovicus</t>
  </si>
  <si>
    <t>St Joris</t>
  </si>
  <si>
    <t xml:space="preserve">St Ludovicus </t>
  </si>
  <si>
    <t xml:space="preserve">De Hoefslag </t>
  </si>
  <si>
    <t xml:space="preserve">St Joris </t>
  </si>
  <si>
    <t xml:space="preserve">St Jan  </t>
  </si>
  <si>
    <t>Ind.</t>
  </si>
  <si>
    <t>Ind</t>
  </si>
  <si>
    <t>O.L. Vrouwe Ruitertjes</t>
  </si>
  <si>
    <t>Aarle-Rixtel</t>
  </si>
  <si>
    <t xml:space="preserve">St. Martinus </t>
  </si>
  <si>
    <t>Someren-Dorp  1</t>
  </si>
  <si>
    <t>Someren-Dorp 2</t>
  </si>
  <si>
    <t xml:space="preserve">St Jan Ruiterjes </t>
  </si>
  <si>
    <t>Lierop 2</t>
  </si>
  <si>
    <t>St Jan Ruiterjes</t>
  </si>
  <si>
    <t>Lierop</t>
  </si>
  <si>
    <t>Lierop 1</t>
  </si>
  <si>
    <t>Someren-Dorp 3</t>
  </si>
  <si>
    <t>St. Joris</t>
  </si>
  <si>
    <t>Mierlo</t>
  </si>
  <si>
    <t>St Jan</t>
  </si>
  <si>
    <t>kl</t>
  </si>
  <si>
    <t>uitgesl</t>
  </si>
  <si>
    <t>Rocky</t>
  </si>
  <si>
    <t>uitgesloten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</si>
</sst>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.0"/>
    <numFmt numFmtId="182" formatCode="0_ ;[Red]\-0\ "/>
    <numFmt numFmtId="183" formatCode="#,##0_ ;[Red]\-#,##0\ "/>
  </numFmts>
  <fonts count="5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 quotePrefix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quotePrefix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8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82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Fill="1" applyBorder="1" applyAlignment="1">
      <alignment horizontal="center"/>
    </xf>
    <xf numFmtId="183" fontId="0" fillId="0" borderId="12" xfId="0" applyNumberFormat="1" applyBorder="1" applyAlignment="1">
      <alignment/>
    </xf>
    <xf numFmtId="182" fontId="0" fillId="0" borderId="12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Border="1" applyAlignment="1">
      <alignment horizontal="left"/>
    </xf>
    <xf numFmtId="0" fontId="11" fillId="0" borderId="12" xfId="0" applyFont="1" applyBorder="1" applyAlignment="1">
      <alignment/>
    </xf>
    <xf numFmtId="0" fontId="0" fillId="0" borderId="12" xfId="0" applyNumberFormat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4" borderId="12" xfId="0" applyNumberFormat="1" applyFill="1" applyBorder="1" applyAlignment="1">
      <alignment horizontal="left"/>
    </xf>
    <xf numFmtId="183" fontId="0" fillId="0" borderId="12" xfId="0" applyNumberFormat="1" applyFont="1" applyBorder="1" applyAlignment="1">
      <alignment/>
    </xf>
    <xf numFmtId="0" fontId="0" fillId="34" borderId="15" xfId="0" applyNumberForma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1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49" fontId="49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183" fontId="0" fillId="35" borderId="12" xfId="0" applyNumberFormat="1" applyFont="1" applyFill="1" applyBorder="1" applyAlignment="1">
      <alignment/>
    </xf>
    <xf numFmtId="182" fontId="0" fillId="35" borderId="12" xfId="0" applyNumberFormat="1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4" borderId="16" xfId="0" applyNumberForma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4" borderId="12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6.7109375" style="0" customWidth="1"/>
    <col min="2" max="2" width="16.421875" style="0" customWidth="1"/>
    <col min="3" max="4" width="6.7109375" style="77" customWidth="1"/>
    <col min="5" max="9" width="6.7109375" style="0" customWidth="1"/>
    <col min="10" max="10" width="8.7109375" style="0" customWidth="1"/>
    <col min="11" max="11" width="6.28125" style="0" customWidth="1"/>
    <col min="12" max="13" width="6.7109375" style="0" customWidth="1"/>
    <col min="14" max="14" width="8.7109375" style="0" customWidth="1"/>
    <col min="15" max="15" width="5.7109375" style="0" customWidth="1"/>
    <col min="16" max="16" width="4.7109375" style="0" customWidth="1"/>
  </cols>
  <sheetData>
    <row r="1" spans="1:5" ht="18">
      <c r="A1" s="32" t="s">
        <v>2</v>
      </c>
      <c r="B1" s="32" t="s">
        <v>45</v>
      </c>
      <c r="C1" s="75"/>
      <c r="D1" s="75"/>
      <c r="E1" s="70"/>
    </row>
    <row r="2" spans="1:4" ht="18">
      <c r="A2" s="32" t="s">
        <v>44</v>
      </c>
      <c r="B2" s="32"/>
      <c r="C2" s="75"/>
      <c r="D2" s="75"/>
    </row>
    <row r="3" spans="1:4" ht="18">
      <c r="A3" s="1"/>
      <c r="B3" s="1"/>
      <c r="C3" s="76"/>
      <c r="D3" s="76"/>
    </row>
    <row r="4" spans="1:16" ht="12.75">
      <c r="A4" s="13" t="s">
        <v>24</v>
      </c>
      <c r="B4" s="13" t="s">
        <v>19</v>
      </c>
      <c r="C4" s="13" t="s">
        <v>20</v>
      </c>
      <c r="D4" s="11"/>
      <c r="E4" s="11" t="s">
        <v>4</v>
      </c>
      <c r="F4" s="13" t="s">
        <v>15</v>
      </c>
      <c r="G4" s="13" t="s">
        <v>15</v>
      </c>
      <c r="H4" s="13" t="s">
        <v>15</v>
      </c>
      <c r="I4" s="13" t="s">
        <v>16</v>
      </c>
      <c r="J4" s="13" t="s">
        <v>13</v>
      </c>
      <c r="K4" s="13" t="s">
        <v>8</v>
      </c>
      <c r="L4" s="13" t="s">
        <v>9</v>
      </c>
      <c r="M4" s="13" t="s">
        <v>10</v>
      </c>
      <c r="N4" s="13" t="s">
        <v>13</v>
      </c>
      <c r="O4" s="13" t="s">
        <v>11</v>
      </c>
      <c r="P4" s="13" t="s">
        <v>12</v>
      </c>
    </row>
    <row r="5" spans="1:16" ht="12.75">
      <c r="A5" s="14"/>
      <c r="B5" s="14"/>
      <c r="C5" s="14"/>
      <c r="D5" s="12"/>
      <c r="E5" s="12" t="s">
        <v>21</v>
      </c>
      <c r="F5" s="14">
        <v>3</v>
      </c>
      <c r="G5" s="14">
        <v>4</v>
      </c>
      <c r="H5" s="14">
        <v>5</v>
      </c>
      <c r="I5" s="14">
        <v>6</v>
      </c>
      <c r="J5" s="14" t="s">
        <v>14</v>
      </c>
      <c r="K5" s="14"/>
      <c r="L5" s="14"/>
      <c r="M5" s="14"/>
      <c r="N5" s="14" t="s">
        <v>1</v>
      </c>
      <c r="O5" s="14"/>
      <c r="P5" s="14"/>
    </row>
    <row r="6" spans="1:16" ht="20.25" customHeight="1">
      <c r="A6" s="51" t="s">
        <v>134</v>
      </c>
      <c r="B6" s="51" t="s">
        <v>159</v>
      </c>
      <c r="C6" s="79" t="s">
        <v>27</v>
      </c>
      <c r="D6" s="17" t="s">
        <v>22</v>
      </c>
      <c r="E6" s="6">
        <v>324</v>
      </c>
      <c r="F6" s="6">
        <v>191</v>
      </c>
      <c r="G6" s="6">
        <v>195</v>
      </c>
      <c r="H6" s="6">
        <v>196</v>
      </c>
      <c r="I6" s="6">
        <v>199</v>
      </c>
      <c r="J6" s="26">
        <f>SUM(E6:I6)</f>
        <v>1105</v>
      </c>
      <c r="K6" s="18">
        <v>70</v>
      </c>
      <c r="L6" s="6">
        <v>100</v>
      </c>
      <c r="M6" s="6">
        <v>90</v>
      </c>
      <c r="N6" s="2">
        <f>L6+M6</f>
        <v>190</v>
      </c>
      <c r="O6" s="26">
        <f>SUM(J6+N6)</f>
        <v>1295</v>
      </c>
      <c r="P6" s="66"/>
    </row>
    <row r="7" spans="1:16" ht="19.5" customHeight="1">
      <c r="A7" s="78" t="s">
        <v>156</v>
      </c>
      <c r="B7" s="78" t="s">
        <v>158</v>
      </c>
      <c r="C7" s="71" t="s">
        <v>27</v>
      </c>
      <c r="D7" s="17" t="s">
        <v>22</v>
      </c>
      <c r="E7" s="6">
        <v>332</v>
      </c>
      <c r="F7" s="6">
        <v>177</v>
      </c>
      <c r="G7" s="6">
        <v>186</v>
      </c>
      <c r="H7" s="6">
        <v>176</v>
      </c>
      <c r="I7" s="6">
        <v>189</v>
      </c>
      <c r="J7" s="26">
        <f>SUM(E7:I7)</f>
        <v>1060</v>
      </c>
      <c r="K7" s="6">
        <v>95</v>
      </c>
      <c r="L7" s="18">
        <v>95</v>
      </c>
      <c r="M7" s="6">
        <v>100</v>
      </c>
      <c r="N7" s="2">
        <f>K7+M7</f>
        <v>195</v>
      </c>
      <c r="O7" s="26">
        <f>SUM(J7+N7)</f>
        <v>1255</v>
      </c>
      <c r="P7" s="40"/>
    </row>
    <row r="8" spans="1:16" ht="19.5" customHeight="1">
      <c r="A8" s="51"/>
      <c r="B8" s="51"/>
      <c r="C8" s="8"/>
      <c r="D8" s="8"/>
      <c r="E8" s="6"/>
      <c r="F8" s="6"/>
      <c r="G8" s="6"/>
      <c r="H8" s="6"/>
      <c r="I8" s="6"/>
      <c r="J8" s="26">
        <f>SUM(E8:I8)</f>
        <v>0</v>
      </c>
      <c r="K8" s="18"/>
      <c r="L8" s="6"/>
      <c r="M8" s="6"/>
      <c r="N8" s="2"/>
      <c r="O8" s="26">
        <f>SUM(J8+N8)</f>
        <v>0</v>
      </c>
      <c r="P8" s="40"/>
    </row>
    <row r="9" spans="1:16" ht="19.5" customHeight="1">
      <c r="A9" s="18"/>
      <c r="B9" s="18"/>
      <c r="C9" s="8"/>
      <c r="D9" s="8"/>
      <c r="E9" s="6"/>
      <c r="F9" s="6"/>
      <c r="G9" s="6"/>
      <c r="H9" s="6"/>
      <c r="I9" s="6"/>
      <c r="J9" s="26"/>
      <c r="K9" s="6"/>
      <c r="L9" s="6"/>
      <c r="M9" s="6"/>
      <c r="N9" s="2"/>
      <c r="O9" s="26"/>
      <c r="P9" s="6"/>
    </row>
    <row r="10" spans="1:17" ht="20.25" customHeight="1">
      <c r="A10" s="19"/>
      <c r="B10" s="19"/>
      <c r="C10" s="23"/>
      <c r="D10" s="23"/>
      <c r="E10" s="2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19"/>
      <c r="B11" s="19"/>
      <c r="C11" s="23"/>
      <c r="D11" s="2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9.5" customHeight="1">
      <c r="A12" s="24"/>
      <c r="B12" s="19"/>
      <c r="C12" s="23"/>
      <c r="D12" s="2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9.5" customHeight="1">
      <c r="A13" s="19"/>
      <c r="B13" s="19"/>
      <c r="C13" s="23"/>
      <c r="D13" s="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9.5" customHeight="1">
      <c r="A14" s="19"/>
      <c r="B14" s="19"/>
      <c r="C14" s="23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9.5" customHeight="1">
      <c r="A15" s="19"/>
      <c r="B15" s="19"/>
      <c r="C15" s="23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9.5" customHeight="1">
      <c r="A16" s="19"/>
      <c r="B16" s="19"/>
      <c r="C16" s="23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9.5" customHeight="1">
      <c r="A17" s="19"/>
      <c r="B17" s="19"/>
      <c r="C17" s="23"/>
      <c r="D17" s="23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9.5" customHeight="1">
      <c r="A18" s="19"/>
      <c r="B18" s="19"/>
      <c r="C18" s="23"/>
      <c r="D18" s="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9.5" customHeight="1">
      <c r="A19" s="19"/>
      <c r="B19" s="19"/>
      <c r="C19" s="23"/>
      <c r="D19" s="2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9.5" customHeight="1">
      <c r="A20" s="4"/>
      <c r="B20" s="4"/>
      <c r="C20" s="23"/>
      <c r="D20" s="2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9.5" customHeight="1">
      <c r="A21" s="22"/>
      <c r="B21" s="22"/>
      <c r="C21" s="23"/>
      <c r="D21" s="2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9.5" customHeight="1">
      <c r="A22" s="22"/>
      <c r="B22" s="22"/>
      <c r="C22" s="23"/>
      <c r="D22" s="2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9.5" customHeight="1">
      <c r="A23" s="10"/>
      <c r="B23" s="10"/>
      <c r="C23" s="10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/>
      <c r="B24" s="4"/>
      <c r="C24" s="10"/>
      <c r="D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/>
      <c r="B25" s="4"/>
      <c r="C25" s="10"/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/>
      <c r="B26" s="4"/>
      <c r="C26" s="10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/>
      <c r="B27" s="4"/>
      <c r="C27" s="10"/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/>
      <c r="B28" s="4"/>
      <c r="C28" s="10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10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6" ht="12.75">
      <c r="A30" s="4"/>
      <c r="B30" s="4"/>
      <c r="C30" s="10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10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10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10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10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10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10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6.5" customHeight="1">
      <c r="A37" s="4"/>
      <c r="B37" s="4"/>
      <c r="C37" s="10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4"/>
      <c r="C38" s="10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17.28125" style="0" customWidth="1"/>
    <col min="4" max="5" width="6.8515625" style="0" customWidth="1"/>
    <col min="6" max="10" width="6.7109375" style="0" customWidth="1"/>
    <col min="11" max="11" width="8.140625" style="0" customWidth="1"/>
    <col min="12" max="14" width="6.7109375" style="0" customWidth="1"/>
    <col min="15" max="15" width="7.140625" style="0" customWidth="1"/>
    <col min="16" max="16" width="8.8515625" style="0" customWidth="1"/>
    <col min="17" max="17" width="6.421875" style="0" customWidth="1"/>
  </cols>
  <sheetData>
    <row r="1" spans="2:5" ht="18">
      <c r="B1" s="32" t="s">
        <v>2</v>
      </c>
      <c r="C1" s="32" t="s">
        <v>46</v>
      </c>
      <c r="D1" s="1"/>
      <c r="E1" s="1"/>
    </row>
    <row r="2" spans="2:5" ht="18">
      <c r="B2" s="32" t="s">
        <v>47</v>
      </c>
      <c r="C2" s="32"/>
      <c r="D2" s="1"/>
      <c r="E2" s="1"/>
    </row>
    <row r="3" spans="2:5" ht="18">
      <c r="B3" s="1"/>
      <c r="C3" s="1"/>
      <c r="D3" s="1"/>
      <c r="E3" s="1"/>
    </row>
    <row r="4" spans="1:17" ht="12.75">
      <c r="A4" s="6"/>
      <c r="B4" s="13" t="s">
        <v>23</v>
      </c>
      <c r="C4" s="13" t="s">
        <v>19</v>
      </c>
      <c r="D4" s="13" t="s">
        <v>20</v>
      </c>
      <c r="E4" s="11" t="s">
        <v>163</v>
      </c>
      <c r="F4" s="11" t="s">
        <v>4</v>
      </c>
      <c r="G4" s="13" t="s">
        <v>15</v>
      </c>
      <c r="H4" s="13" t="s">
        <v>15</v>
      </c>
      <c r="I4" s="13" t="s">
        <v>15</v>
      </c>
      <c r="J4" s="13" t="s">
        <v>16</v>
      </c>
      <c r="K4" s="13" t="s">
        <v>13</v>
      </c>
      <c r="L4" s="13" t="s">
        <v>8</v>
      </c>
      <c r="M4" s="13" t="s">
        <v>9</v>
      </c>
      <c r="N4" s="13" t="s">
        <v>10</v>
      </c>
      <c r="O4" s="13" t="s">
        <v>13</v>
      </c>
      <c r="P4" s="13" t="s">
        <v>11</v>
      </c>
      <c r="Q4" s="13" t="s">
        <v>12</v>
      </c>
    </row>
    <row r="5" spans="1:17" ht="12.75">
      <c r="A5" s="6"/>
      <c r="B5" s="16"/>
      <c r="C5" s="16"/>
      <c r="D5" s="14"/>
      <c r="E5" s="12"/>
      <c r="F5" s="12" t="s">
        <v>21</v>
      </c>
      <c r="G5" s="14">
        <v>3</v>
      </c>
      <c r="H5" s="14">
        <v>4</v>
      </c>
      <c r="I5" s="14">
        <v>5</v>
      </c>
      <c r="J5" s="14">
        <v>6</v>
      </c>
      <c r="K5" s="14" t="s">
        <v>14</v>
      </c>
      <c r="L5" s="14"/>
      <c r="M5" s="14"/>
      <c r="N5" s="14"/>
      <c r="O5" s="14" t="s">
        <v>1</v>
      </c>
      <c r="P5" s="16"/>
      <c r="Q5" s="16"/>
    </row>
    <row r="6" spans="1:17" ht="19.5" customHeight="1">
      <c r="A6" s="40">
        <v>1</v>
      </c>
      <c r="B6" s="51" t="s">
        <v>149</v>
      </c>
      <c r="C6" s="51" t="s">
        <v>150</v>
      </c>
      <c r="D6" s="18" t="s">
        <v>43</v>
      </c>
      <c r="E6" s="37" t="s">
        <v>22</v>
      </c>
      <c r="F6" s="6">
        <v>342</v>
      </c>
      <c r="G6" s="6">
        <v>207</v>
      </c>
      <c r="H6" s="6">
        <v>192</v>
      </c>
      <c r="I6" s="6">
        <v>199</v>
      </c>
      <c r="J6" s="6">
        <v>209</v>
      </c>
      <c r="K6" s="26">
        <f aca="true" t="shared" si="0" ref="K6:K12">SUM(F6:J6)</f>
        <v>1149</v>
      </c>
      <c r="L6" s="18">
        <v>100</v>
      </c>
      <c r="M6" s="6">
        <v>95</v>
      </c>
      <c r="N6" s="6">
        <v>95</v>
      </c>
      <c r="O6" s="18">
        <v>195</v>
      </c>
      <c r="P6" s="26">
        <f aca="true" t="shared" si="1" ref="P6:P12">SUM(K6+O6)</f>
        <v>1344</v>
      </c>
      <c r="Q6" s="26"/>
    </row>
    <row r="7" spans="1:17" ht="19.5" customHeight="1">
      <c r="A7" s="40">
        <v>5</v>
      </c>
      <c r="B7" s="51" t="s">
        <v>151</v>
      </c>
      <c r="C7" s="51" t="s">
        <v>152</v>
      </c>
      <c r="D7" s="18" t="s">
        <v>43</v>
      </c>
      <c r="E7" s="37" t="s">
        <v>22</v>
      </c>
      <c r="F7" s="6">
        <v>329</v>
      </c>
      <c r="G7" s="6">
        <v>204</v>
      </c>
      <c r="H7" s="6">
        <v>198</v>
      </c>
      <c r="I7" s="6">
        <v>192</v>
      </c>
      <c r="J7" s="6">
        <v>177</v>
      </c>
      <c r="K7" s="26">
        <f t="shared" si="0"/>
        <v>1100</v>
      </c>
      <c r="L7" s="18">
        <v>68</v>
      </c>
      <c r="M7" s="6">
        <v>88</v>
      </c>
      <c r="N7" s="6">
        <v>100</v>
      </c>
      <c r="O7" s="18">
        <v>188</v>
      </c>
      <c r="P7" s="26">
        <f t="shared" si="1"/>
        <v>1288</v>
      </c>
      <c r="Q7" s="26"/>
    </row>
    <row r="8" spans="1:17" ht="19.5" customHeight="1">
      <c r="A8" s="40">
        <v>7</v>
      </c>
      <c r="B8" s="51" t="s">
        <v>151</v>
      </c>
      <c r="C8" s="51" t="s">
        <v>153</v>
      </c>
      <c r="D8" s="18" t="s">
        <v>43</v>
      </c>
      <c r="E8" s="37" t="s">
        <v>22</v>
      </c>
      <c r="F8" s="6">
        <v>321</v>
      </c>
      <c r="G8" s="6">
        <v>175</v>
      </c>
      <c r="H8" s="6">
        <v>189</v>
      </c>
      <c r="I8" s="6">
        <v>214</v>
      </c>
      <c r="J8" s="6">
        <v>194</v>
      </c>
      <c r="K8" s="26">
        <f t="shared" si="0"/>
        <v>1093</v>
      </c>
      <c r="L8" s="6">
        <v>68</v>
      </c>
      <c r="M8" s="6">
        <v>95</v>
      </c>
      <c r="N8" s="6">
        <v>95</v>
      </c>
      <c r="O8" s="18">
        <v>190</v>
      </c>
      <c r="P8" s="26">
        <f t="shared" si="1"/>
        <v>1283</v>
      </c>
      <c r="Q8" s="26"/>
    </row>
    <row r="9" spans="1:17" ht="19.5" customHeight="1">
      <c r="A9" s="40">
        <v>2</v>
      </c>
      <c r="B9" s="51" t="s">
        <v>154</v>
      </c>
      <c r="C9" s="51" t="s">
        <v>155</v>
      </c>
      <c r="D9" s="18" t="s">
        <v>43</v>
      </c>
      <c r="E9" s="37" t="s">
        <v>22</v>
      </c>
      <c r="F9" s="6">
        <v>312</v>
      </c>
      <c r="G9" s="6">
        <v>177</v>
      </c>
      <c r="H9" s="6">
        <v>186</v>
      </c>
      <c r="I9" s="6">
        <v>189</v>
      </c>
      <c r="J9" s="6">
        <v>198</v>
      </c>
      <c r="K9" s="26">
        <f t="shared" si="0"/>
        <v>1062</v>
      </c>
      <c r="L9" s="6">
        <v>90</v>
      </c>
      <c r="M9" s="6">
        <v>95</v>
      </c>
      <c r="N9" s="6">
        <v>95</v>
      </c>
      <c r="O9" s="18">
        <v>190</v>
      </c>
      <c r="P9" s="26">
        <f t="shared" si="1"/>
        <v>1252</v>
      </c>
      <c r="Q9" s="26"/>
    </row>
    <row r="10" spans="1:17" ht="19.5" customHeight="1">
      <c r="A10" s="40">
        <v>3</v>
      </c>
      <c r="B10" s="51"/>
      <c r="C10" s="51"/>
      <c r="D10" s="18" t="s">
        <v>43</v>
      </c>
      <c r="E10" s="18"/>
      <c r="F10" s="7"/>
      <c r="G10" s="6"/>
      <c r="H10" s="6"/>
      <c r="I10" s="6"/>
      <c r="J10" s="6"/>
      <c r="K10" s="26">
        <f t="shared" si="0"/>
        <v>0</v>
      </c>
      <c r="L10" s="6"/>
      <c r="M10" s="6"/>
      <c r="N10" s="6"/>
      <c r="O10" s="18"/>
      <c r="P10" s="26">
        <f t="shared" si="1"/>
        <v>0</v>
      </c>
      <c r="Q10" s="26"/>
    </row>
    <row r="11" spans="1:17" ht="19.5" customHeight="1">
      <c r="A11" s="40">
        <v>4</v>
      </c>
      <c r="B11" s="51"/>
      <c r="C11" s="51"/>
      <c r="D11" s="18" t="s">
        <v>43</v>
      </c>
      <c r="E11" s="18"/>
      <c r="F11" s="6"/>
      <c r="G11" s="6"/>
      <c r="H11" s="6"/>
      <c r="I11" s="6"/>
      <c r="J11" s="6"/>
      <c r="K11" s="26">
        <f t="shared" si="0"/>
        <v>0</v>
      </c>
      <c r="L11" s="18"/>
      <c r="M11" s="6"/>
      <c r="N11" s="6"/>
      <c r="O11" s="6"/>
      <c r="P11" s="26">
        <f t="shared" si="1"/>
        <v>0</v>
      </c>
      <c r="Q11" s="26"/>
    </row>
    <row r="12" spans="1:17" ht="19.5" customHeight="1">
      <c r="A12" s="40">
        <v>6</v>
      </c>
      <c r="B12" s="51"/>
      <c r="C12" s="51"/>
      <c r="D12" s="18" t="s">
        <v>43</v>
      </c>
      <c r="E12" s="18"/>
      <c r="F12" s="6"/>
      <c r="G12" s="6"/>
      <c r="H12" s="6"/>
      <c r="I12" s="6"/>
      <c r="J12" s="6"/>
      <c r="K12" s="26">
        <f t="shared" si="0"/>
        <v>0</v>
      </c>
      <c r="L12" s="6"/>
      <c r="M12" s="6"/>
      <c r="N12" s="6"/>
      <c r="O12" s="18"/>
      <c r="P12" s="26">
        <f t="shared" si="1"/>
        <v>0</v>
      </c>
      <c r="Q12" s="26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1.57421875" style="0" customWidth="1"/>
    <col min="2" max="2" width="17.00390625" style="58" customWidth="1"/>
    <col min="3" max="3" width="4.8515625" style="0" customWidth="1"/>
    <col min="4" max="4" width="2.421875" style="0" customWidth="1"/>
    <col min="5" max="5" width="4.7109375" style="0" customWidth="1"/>
    <col min="6" max="6" width="4.8515625" style="0" customWidth="1"/>
    <col min="7" max="8" width="4.7109375" style="0" bestFit="1" customWidth="1"/>
    <col min="9" max="9" width="4.57421875" style="0" customWidth="1"/>
    <col min="10" max="10" width="7.8515625" style="0" customWidth="1"/>
    <col min="11" max="11" width="4.00390625" style="0" bestFit="1" customWidth="1"/>
    <col min="12" max="12" width="4.00390625" style="0" customWidth="1"/>
    <col min="13" max="13" width="4.00390625" style="0" bestFit="1" customWidth="1"/>
    <col min="14" max="14" width="6.7109375" style="0" customWidth="1"/>
    <col min="15" max="15" width="0.13671875" style="0" hidden="1" customWidth="1"/>
    <col min="16" max="16" width="8.140625" style="0" customWidth="1"/>
    <col min="17" max="17" width="5.28125" style="0" customWidth="1"/>
    <col min="18" max="18" width="4.421875" style="0" customWidth="1"/>
    <col min="19" max="19" width="4.57421875" style="0" customWidth="1"/>
    <col min="20" max="20" width="4.421875" style="0" customWidth="1"/>
    <col min="21" max="21" width="7.28125" style="0" customWidth="1"/>
    <col min="22" max="22" width="5.00390625" style="0" customWidth="1"/>
  </cols>
  <sheetData>
    <row r="1" spans="1:16" ht="18">
      <c r="A1" s="1" t="s">
        <v>2</v>
      </c>
      <c r="B1" s="52"/>
      <c r="C1" s="1"/>
      <c r="D1" s="9" t="s">
        <v>49</v>
      </c>
      <c r="P1" s="1"/>
    </row>
    <row r="2" spans="1:16" ht="18">
      <c r="A2" s="1" t="s">
        <v>48</v>
      </c>
      <c r="B2" s="52"/>
      <c r="C2" s="1"/>
      <c r="D2" s="1"/>
      <c r="P2" s="1"/>
    </row>
    <row r="3" spans="1:16" ht="18">
      <c r="A3" s="1"/>
      <c r="B3" s="52"/>
      <c r="C3" s="1"/>
      <c r="D3" s="1"/>
      <c r="P3" s="1"/>
    </row>
    <row r="4" spans="1:22" ht="14.25">
      <c r="A4" s="13" t="s">
        <v>23</v>
      </c>
      <c r="B4" s="53" t="s">
        <v>19</v>
      </c>
      <c r="C4" s="13" t="s">
        <v>20</v>
      </c>
      <c r="D4" s="13" t="s">
        <v>17</v>
      </c>
      <c r="E4" s="11" t="s">
        <v>4</v>
      </c>
      <c r="F4" s="13" t="s">
        <v>16</v>
      </c>
      <c r="G4" s="13" t="s">
        <v>15</v>
      </c>
      <c r="H4" s="13" t="s">
        <v>15</v>
      </c>
      <c r="I4" s="13" t="s">
        <v>15</v>
      </c>
      <c r="J4" s="27" t="s">
        <v>13</v>
      </c>
      <c r="K4" s="13" t="s">
        <v>5</v>
      </c>
      <c r="L4" s="13" t="s">
        <v>6</v>
      </c>
      <c r="M4" s="13" t="s">
        <v>7</v>
      </c>
      <c r="N4" s="27" t="s">
        <v>13</v>
      </c>
      <c r="O4" s="10"/>
      <c r="P4" s="27" t="s">
        <v>32</v>
      </c>
      <c r="Q4" s="13" t="s">
        <v>8</v>
      </c>
      <c r="R4" s="13" t="s">
        <v>9</v>
      </c>
      <c r="S4" s="13" t="s">
        <v>10</v>
      </c>
      <c r="T4" s="27" t="s">
        <v>13</v>
      </c>
      <c r="U4" s="27" t="s">
        <v>35</v>
      </c>
      <c r="V4" s="13" t="s">
        <v>12</v>
      </c>
    </row>
    <row r="5" spans="1:22" ht="14.25">
      <c r="A5" s="16"/>
      <c r="B5" s="54"/>
      <c r="C5" s="16"/>
      <c r="D5" s="16"/>
      <c r="E5" s="36" t="s">
        <v>21</v>
      </c>
      <c r="F5" s="16">
        <v>3</v>
      </c>
      <c r="G5" s="16">
        <v>4</v>
      </c>
      <c r="H5" s="16">
        <v>5</v>
      </c>
      <c r="I5" s="16">
        <v>6</v>
      </c>
      <c r="J5" s="29" t="s">
        <v>14</v>
      </c>
      <c r="K5" s="16"/>
      <c r="L5" s="16"/>
      <c r="M5" s="16"/>
      <c r="N5" s="29" t="s">
        <v>18</v>
      </c>
      <c r="O5" s="10"/>
      <c r="P5" s="29" t="s">
        <v>33</v>
      </c>
      <c r="Q5" s="16"/>
      <c r="R5" s="16"/>
      <c r="S5" s="16"/>
      <c r="T5" s="29" t="s">
        <v>1</v>
      </c>
      <c r="U5" s="29" t="s">
        <v>34</v>
      </c>
      <c r="V5" s="16"/>
    </row>
    <row r="6" spans="1:22" ht="19.5" customHeight="1">
      <c r="A6" s="51" t="s">
        <v>149</v>
      </c>
      <c r="B6" s="51" t="s">
        <v>150</v>
      </c>
      <c r="C6" s="18" t="s">
        <v>43</v>
      </c>
      <c r="D6" s="37" t="s">
        <v>22</v>
      </c>
      <c r="E6" s="6">
        <v>342</v>
      </c>
      <c r="F6" s="6">
        <v>207</v>
      </c>
      <c r="G6" s="6">
        <v>192</v>
      </c>
      <c r="H6" s="6">
        <v>199</v>
      </c>
      <c r="I6" s="6">
        <v>209</v>
      </c>
      <c r="J6" s="26">
        <f aca="true" t="shared" si="0" ref="J6:J12">SUM(E6:I6)</f>
        <v>1149</v>
      </c>
      <c r="K6" s="6">
        <v>100</v>
      </c>
      <c r="L6" s="6">
        <v>59</v>
      </c>
      <c r="M6" s="6">
        <v>100</v>
      </c>
      <c r="N6" s="6">
        <f>K6+M6</f>
        <v>200</v>
      </c>
      <c r="O6" s="6"/>
      <c r="P6" s="26">
        <f aca="true" t="shared" si="1" ref="P6:P12">SUM(J6+N6)</f>
        <v>1349</v>
      </c>
      <c r="Q6" s="18">
        <v>100</v>
      </c>
      <c r="R6" s="6">
        <v>95</v>
      </c>
      <c r="S6" s="6">
        <v>95</v>
      </c>
      <c r="T6" s="18">
        <v>195</v>
      </c>
      <c r="U6" s="26">
        <f aca="true" t="shared" si="2" ref="U6:U12">SUM(P6+T6)</f>
        <v>1544</v>
      </c>
      <c r="V6" s="26">
        <v>1</v>
      </c>
    </row>
    <row r="7" spans="1:22" ht="19.5" customHeight="1">
      <c r="A7" s="51" t="s">
        <v>151</v>
      </c>
      <c r="B7" s="51" t="s">
        <v>152</v>
      </c>
      <c r="C7" s="18" t="s">
        <v>43</v>
      </c>
      <c r="D7" s="37" t="s">
        <v>22</v>
      </c>
      <c r="E7" s="6">
        <v>329</v>
      </c>
      <c r="F7" s="6">
        <v>204</v>
      </c>
      <c r="G7" s="6">
        <v>198</v>
      </c>
      <c r="H7" s="6">
        <v>192</v>
      </c>
      <c r="I7" s="6">
        <v>177</v>
      </c>
      <c r="J7" s="26">
        <f t="shared" si="0"/>
        <v>1100</v>
      </c>
      <c r="K7" s="6">
        <v>59</v>
      </c>
      <c r="L7" s="6">
        <v>98</v>
      </c>
      <c r="M7" s="6">
        <v>100</v>
      </c>
      <c r="N7" s="6">
        <f>L7+M7</f>
        <v>198</v>
      </c>
      <c r="O7" s="6"/>
      <c r="P7" s="26">
        <f t="shared" si="1"/>
        <v>1298</v>
      </c>
      <c r="Q7" s="18">
        <v>68</v>
      </c>
      <c r="R7" s="6">
        <v>88</v>
      </c>
      <c r="S7" s="6">
        <v>100</v>
      </c>
      <c r="T7" s="18">
        <v>188</v>
      </c>
      <c r="U7" s="26">
        <f t="shared" si="2"/>
        <v>1486</v>
      </c>
      <c r="V7" s="26">
        <v>2</v>
      </c>
    </row>
    <row r="8" spans="1:22" ht="19.5" customHeight="1">
      <c r="A8" s="51" t="s">
        <v>151</v>
      </c>
      <c r="B8" s="51" t="s">
        <v>153</v>
      </c>
      <c r="C8" s="18" t="s">
        <v>43</v>
      </c>
      <c r="D8" s="37" t="s">
        <v>22</v>
      </c>
      <c r="E8" s="6">
        <v>321</v>
      </c>
      <c r="F8" s="6">
        <v>175</v>
      </c>
      <c r="G8" s="6">
        <v>189</v>
      </c>
      <c r="H8" s="6">
        <v>214</v>
      </c>
      <c r="I8" s="6">
        <v>194</v>
      </c>
      <c r="J8" s="26">
        <f t="shared" si="0"/>
        <v>1093</v>
      </c>
      <c r="K8" s="6">
        <v>92</v>
      </c>
      <c r="L8" s="6">
        <v>100</v>
      </c>
      <c r="M8" s="6">
        <v>100</v>
      </c>
      <c r="N8" s="6">
        <f>L8+M8</f>
        <v>200</v>
      </c>
      <c r="O8" s="6"/>
      <c r="P8" s="26">
        <f t="shared" si="1"/>
        <v>1293</v>
      </c>
      <c r="Q8" s="6">
        <v>68</v>
      </c>
      <c r="R8" s="6">
        <v>95</v>
      </c>
      <c r="S8" s="6">
        <v>95</v>
      </c>
      <c r="T8" s="18">
        <v>190</v>
      </c>
      <c r="U8" s="26">
        <f t="shared" si="2"/>
        <v>1483</v>
      </c>
      <c r="V8" s="26">
        <v>3</v>
      </c>
    </row>
    <row r="9" spans="1:22" ht="19.5" customHeight="1">
      <c r="A9" s="51" t="s">
        <v>154</v>
      </c>
      <c r="B9" s="51" t="s">
        <v>155</v>
      </c>
      <c r="C9" s="18" t="s">
        <v>43</v>
      </c>
      <c r="D9" s="37" t="s">
        <v>22</v>
      </c>
      <c r="E9" s="6">
        <v>312</v>
      </c>
      <c r="F9" s="6">
        <v>177</v>
      </c>
      <c r="G9" s="6">
        <v>186</v>
      </c>
      <c r="H9" s="6">
        <v>189</v>
      </c>
      <c r="I9" s="6">
        <v>198</v>
      </c>
      <c r="J9" s="26">
        <f t="shared" si="0"/>
        <v>1062</v>
      </c>
      <c r="K9" s="6">
        <v>100</v>
      </c>
      <c r="L9" s="6">
        <v>92</v>
      </c>
      <c r="M9" s="6">
        <v>100</v>
      </c>
      <c r="N9" s="6">
        <f>K9+M9</f>
        <v>200</v>
      </c>
      <c r="O9" s="6"/>
      <c r="P9" s="26">
        <f t="shared" si="1"/>
        <v>1262</v>
      </c>
      <c r="Q9" s="6">
        <v>90</v>
      </c>
      <c r="R9" s="6">
        <v>95</v>
      </c>
      <c r="S9" s="6">
        <v>95</v>
      </c>
      <c r="T9" s="18">
        <v>190</v>
      </c>
      <c r="U9" s="26">
        <f t="shared" si="2"/>
        <v>1452</v>
      </c>
      <c r="V9" s="26">
        <v>4</v>
      </c>
    </row>
    <row r="10" spans="1:22" ht="19.5" customHeight="1">
      <c r="A10" s="51"/>
      <c r="B10" s="51"/>
      <c r="C10" s="18" t="s">
        <v>43</v>
      </c>
      <c r="D10" s="37" t="s">
        <v>22</v>
      </c>
      <c r="E10" s="6"/>
      <c r="F10" s="6"/>
      <c r="G10" s="6"/>
      <c r="H10" s="6"/>
      <c r="I10" s="6"/>
      <c r="J10" s="26">
        <f t="shared" si="0"/>
        <v>0</v>
      </c>
      <c r="K10" s="18"/>
      <c r="L10" s="6"/>
      <c r="M10" s="6"/>
      <c r="N10" s="6"/>
      <c r="O10" s="6"/>
      <c r="P10" s="38">
        <f t="shared" si="1"/>
        <v>0</v>
      </c>
      <c r="Q10" s="18"/>
      <c r="R10" s="6"/>
      <c r="S10" s="6"/>
      <c r="T10" s="6"/>
      <c r="U10" s="26">
        <f t="shared" si="2"/>
        <v>0</v>
      </c>
      <c r="V10" s="26"/>
    </row>
    <row r="11" spans="1:22" ht="19.5" customHeight="1">
      <c r="A11" s="51"/>
      <c r="B11" s="51"/>
      <c r="C11" s="18" t="s">
        <v>43</v>
      </c>
      <c r="D11" s="37" t="s">
        <v>22</v>
      </c>
      <c r="E11" s="7"/>
      <c r="F11" s="6"/>
      <c r="G11" s="6"/>
      <c r="H11" s="6"/>
      <c r="I11" s="6"/>
      <c r="J11" s="26">
        <f t="shared" si="0"/>
        <v>0</v>
      </c>
      <c r="K11" s="6"/>
      <c r="L11" s="6"/>
      <c r="M11" s="6"/>
      <c r="N11" s="6"/>
      <c r="O11" s="6"/>
      <c r="P11" s="26">
        <f t="shared" si="1"/>
        <v>0</v>
      </c>
      <c r="Q11" s="6"/>
      <c r="R11" s="6"/>
      <c r="S11" s="6"/>
      <c r="T11" s="18"/>
      <c r="U11" s="26">
        <f t="shared" si="2"/>
        <v>0</v>
      </c>
      <c r="V11" s="26"/>
    </row>
    <row r="12" spans="1:22" ht="19.5" customHeight="1">
      <c r="A12" s="51"/>
      <c r="B12" s="51"/>
      <c r="C12" s="18" t="s">
        <v>43</v>
      </c>
      <c r="D12" s="37" t="s">
        <v>22</v>
      </c>
      <c r="E12" s="6"/>
      <c r="F12" s="6"/>
      <c r="G12" s="6"/>
      <c r="H12" s="6"/>
      <c r="I12" s="6"/>
      <c r="J12" s="26">
        <f t="shared" si="0"/>
        <v>0</v>
      </c>
      <c r="K12" s="6"/>
      <c r="L12" s="6"/>
      <c r="M12" s="6"/>
      <c r="N12" s="6"/>
      <c r="O12" s="6"/>
      <c r="P12" s="26">
        <f t="shared" si="1"/>
        <v>0</v>
      </c>
      <c r="Q12" s="6"/>
      <c r="R12" s="6"/>
      <c r="S12" s="6"/>
      <c r="T12" s="18"/>
      <c r="U12" s="26">
        <f t="shared" si="2"/>
        <v>0</v>
      </c>
      <c r="V12" s="26"/>
    </row>
    <row r="13" spans="1:24" ht="19.5" customHeight="1">
      <c r="A13" s="4"/>
      <c r="B13" s="55"/>
      <c r="C13" s="19"/>
      <c r="D13" s="2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9.5" customHeight="1">
      <c r="A14" s="22"/>
      <c r="B14" s="56"/>
      <c r="C14" s="19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2"/>
      <c r="Q14" s="4"/>
      <c r="R14" s="4"/>
      <c r="S14" s="4"/>
      <c r="T14" s="4"/>
      <c r="U14" s="4"/>
      <c r="V14" s="4"/>
      <c r="W14" s="4"/>
      <c r="X14" s="4"/>
    </row>
    <row r="15" spans="1:24" ht="19.5" customHeight="1">
      <c r="A15" s="22"/>
      <c r="B15" s="56"/>
      <c r="C15" s="19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/>
      <c r="Q15" s="4"/>
      <c r="R15" s="4"/>
      <c r="S15" s="4"/>
      <c r="T15" s="4"/>
      <c r="U15" s="4"/>
      <c r="V15" s="4"/>
      <c r="W15" s="4"/>
      <c r="X15" s="4"/>
    </row>
    <row r="16" spans="1:24" ht="19.5" customHeight="1">
      <c r="A16" s="10"/>
      <c r="B16" s="57"/>
      <c r="C16" s="10"/>
      <c r="D16" s="10"/>
      <c r="E16" s="10"/>
      <c r="F16" s="4"/>
      <c r="G16" s="10"/>
      <c r="H16" s="4"/>
      <c r="I16" s="4"/>
      <c r="J16" s="4"/>
      <c r="K16" s="4"/>
      <c r="L16" s="4"/>
      <c r="M16" s="4"/>
      <c r="N16" s="4"/>
      <c r="O16" s="4"/>
      <c r="P16" s="10"/>
      <c r="Q16" s="4"/>
      <c r="R16" s="4"/>
      <c r="S16" s="4"/>
      <c r="T16" s="4"/>
      <c r="U16" s="4"/>
      <c r="V16" s="4"/>
      <c r="W16" s="4"/>
      <c r="X16" s="4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B1">
      <selection activeCell="J22" sqref="J22"/>
    </sheetView>
  </sheetViews>
  <sheetFormatPr defaultColWidth="9.140625" defaultRowHeight="12.75"/>
  <cols>
    <col min="1" max="1" width="5.57421875" style="0" hidden="1" customWidth="1"/>
    <col min="2" max="2" width="22.140625" style="0" customWidth="1"/>
    <col min="3" max="3" width="20.421875" style="0" customWidth="1"/>
    <col min="4" max="4" width="4.8515625" style="0" bestFit="1" customWidth="1"/>
    <col min="5" max="5" width="5.7109375" style="0" customWidth="1"/>
    <col min="6" max="6" width="6.140625" style="0" customWidth="1"/>
    <col min="7" max="7" width="5.28125" style="0" customWidth="1"/>
    <col min="8" max="8" width="5.00390625" style="0" bestFit="1" customWidth="1"/>
    <col min="9" max="10" width="4.7109375" style="0" bestFit="1" customWidth="1"/>
    <col min="11" max="11" width="8.00390625" style="0" customWidth="1"/>
    <col min="12" max="12" width="4.00390625" style="0" bestFit="1" customWidth="1"/>
    <col min="13" max="14" width="3.00390625" style="0" bestFit="1" customWidth="1"/>
    <col min="15" max="15" width="6.57421875" style="0" bestFit="1" customWidth="1"/>
    <col min="16" max="16" width="7.421875" style="0" customWidth="1"/>
    <col min="17" max="19" width="4.00390625" style="0" bestFit="1" customWidth="1"/>
    <col min="20" max="20" width="5.421875" style="0" customWidth="1"/>
    <col min="21" max="21" width="7.8515625" style="0" customWidth="1"/>
    <col min="22" max="22" width="4.7109375" style="0" customWidth="1"/>
  </cols>
  <sheetData>
    <row r="1" spans="2:5" ht="18">
      <c r="B1" s="1" t="s">
        <v>2</v>
      </c>
      <c r="C1" s="1" t="s">
        <v>50</v>
      </c>
      <c r="D1" s="1"/>
      <c r="E1" s="9" t="s">
        <v>51</v>
      </c>
    </row>
    <row r="2" spans="2:5" ht="18">
      <c r="B2" s="1" t="s">
        <v>23</v>
      </c>
      <c r="C2" s="1"/>
      <c r="D2" s="1"/>
      <c r="E2" s="1"/>
    </row>
    <row r="3" spans="2:5" ht="18">
      <c r="B3" s="1"/>
      <c r="C3" s="1"/>
      <c r="D3" s="1"/>
      <c r="E3" s="1"/>
    </row>
    <row r="4" spans="1:22" ht="12.75">
      <c r="A4" s="5" t="s">
        <v>0</v>
      </c>
      <c r="B4" s="13" t="s">
        <v>24</v>
      </c>
      <c r="C4" s="13" t="s">
        <v>19</v>
      </c>
      <c r="D4" s="13" t="s">
        <v>20</v>
      </c>
      <c r="E4" s="13" t="s">
        <v>17</v>
      </c>
      <c r="F4" s="11" t="s">
        <v>4</v>
      </c>
      <c r="G4" s="13" t="s">
        <v>16</v>
      </c>
      <c r="H4" s="13" t="s">
        <v>15</v>
      </c>
      <c r="I4" s="13" t="s">
        <v>15</v>
      </c>
      <c r="J4" s="13" t="s">
        <v>15</v>
      </c>
      <c r="K4" s="27" t="s">
        <v>13</v>
      </c>
      <c r="L4" s="13" t="s">
        <v>5</v>
      </c>
      <c r="M4" s="13" t="s">
        <v>6</v>
      </c>
      <c r="N4" s="13" t="s">
        <v>7</v>
      </c>
      <c r="O4" s="13" t="s">
        <v>13</v>
      </c>
      <c r="P4" s="27" t="s">
        <v>30</v>
      </c>
      <c r="Q4" s="13" t="s">
        <v>8</v>
      </c>
      <c r="R4" s="13" t="s">
        <v>9</v>
      </c>
      <c r="S4" s="13" t="s">
        <v>10</v>
      </c>
      <c r="T4" s="33" t="s">
        <v>13</v>
      </c>
      <c r="U4" s="27" t="s">
        <v>11</v>
      </c>
      <c r="V4" s="13" t="s">
        <v>12</v>
      </c>
    </row>
    <row r="5" spans="1:22" ht="12.75">
      <c r="A5" s="10"/>
      <c r="B5" s="8"/>
      <c r="C5" s="8"/>
      <c r="D5" s="8"/>
      <c r="E5" s="14"/>
      <c r="F5" s="12" t="s">
        <v>21</v>
      </c>
      <c r="G5" s="14">
        <v>3</v>
      </c>
      <c r="H5" s="14">
        <v>4</v>
      </c>
      <c r="I5" s="14">
        <v>5</v>
      </c>
      <c r="J5" s="14">
        <v>6</v>
      </c>
      <c r="K5" s="28" t="s">
        <v>14</v>
      </c>
      <c r="L5" s="14"/>
      <c r="M5" s="14"/>
      <c r="N5" s="14"/>
      <c r="O5" s="14" t="s">
        <v>18</v>
      </c>
      <c r="P5" s="28" t="s">
        <v>31</v>
      </c>
      <c r="Q5" s="14"/>
      <c r="R5" s="14"/>
      <c r="S5" s="14"/>
      <c r="T5" s="34" t="s">
        <v>1</v>
      </c>
      <c r="U5" s="29"/>
      <c r="V5" s="16"/>
    </row>
    <row r="6" spans="1:22" ht="19.5" customHeight="1">
      <c r="A6" s="4">
        <v>2</v>
      </c>
      <c r="B6" s="51" t="s">
        <v>134</v>
      </c>
      <c r="C6" s="51" t="s">
        <v>159</v>
      </c>
      <c r="D6" s="79" t="s">
        <v>27</v>
      </c>
      <c r="E6" s="17" t="s">
        <v>22</v>
      </c>
      <c r="F6" s="6">
        <v>324</v>
      </c>
      <c r="G6" s="6">
        <v>191</v>
      </c>
      <c r="H6" s="6">
        <v>195</v>
      </c>
      <c r="I6" s="6">
        <v>196</v>
      </c>
      <c r="J6" s="6">
        <v>199</v>
      </c>
      <c r="K6" s="26">
        <f>SUM(F6:J6)</f>
        <v>1105</v>
      </c>
      <c r="L6" s="6">
        <v>64</v>
      </c>
      <c r="M6" s="6">
        <v>64</v>
      </c>
      <c r="N6" s="6">
        <v>86</v>
      </c>
      <c r="O6" s="6">
        <f>M6+N6</f>
        <v>150</v>
      </c>
      <c r="P6" s="26">
        <f>SUM(K6+O6)</f>
        <v>1255</v>
      </c>
      <c r="Q6" s="18">
        <v>70</v>
      </c>
      <c r="R6" s="6">
        <v>100</v>
      </c>
      <c r="S6" s="6">
        <v>90</v>
      </c>
      <c r="T6" s="2">
        <f>R6+S6</f>
        <v>190</v>
      </c>
      <c r="U6" s="26">
        <f>SUM(P6+T6)</f>
        <v>1445</v>
      </c>
      <c r="V6" s="26">
        <v>1</v>
      </c>
    </row>
    <row r="7" spans="1:22" ht="19.5" customHeight="1">
      <c r="A7" s="4">
        <v>3</v>
      </c>
      <c r="B7" s="78" t="s">
        <v>156</v>
      </c>
      <c r="C7" s="78" t="s">
        <v>158</v>
      </c>
      <c r="D7" s="71" t="s">
        <v>27</v>
      </c>
      <c r="E7" s="17" t="s">
        <v>22</v>
      </c>
      <c r="F7" s="6">
        <v>332</v>
      </c>
      <c r="G7" s="6">
        <v>177</v>
      </c>
      <c r="H7" s="6">
        <v>186</v>
      </c>
      <c r="I7" s="6">
        <v>176</v>
      </c>
      <c r="J7" s="6">
        <v>189</v>
      </c>
      <c r="K7" s="26">
        <f>SUM(F7:J7)</f>
        <v>1060</v>
      </c>
      <c r="L7" s="6">
        <v>85</v>
      </c>
      <c r="M7" s="6">
        <v>84</v>
      </c>
      <c r="N7" s="6">
        <v>93</v>
      </c>
      <c r="O7" s="6">
        <f>L7+N7</f>
        <v>178</v>
      </c>
      <c r="P7" s="26">
        <f>SUM(K7+O7)</f>
        <v>1238</v>
      </c>
      <c r="Q7" s="6">
        <v>95</v>
      </c>
      <c r="R7" s="18">
        <v>95</v>
      </c>
      <c r="S7" s="6">
        <v>100</v>
      </c>
      <c r="T7" s="2">
        <f>Q7+S7</f>
        <v>195</v>
      </c>
      <c r="U7" s="26">
        <f>SUM(P7+T7)</f>
        <v>1433</v>
      </c>
      <c r="V7" s="26">
        <v>2</v>
      </c>
    </row>
    <row r="8" spans="1:22" ht="19.5" customHeight="1">
      <c r="A8" s="4">
        <v>6</v>
      </c>
      <c r="B8" s="51"/>
      <c r="C8" s="51"/>
      <c r="D8" s="71" t="s">
        <v>27</v>
      </c>
      <c r="E8" s="17" t="s">
        <v>22</v>
      </c>
      <c r="F8" s="6"/>
      <c r="G8" s="6"/>
      <c r="H8" s="6"/>
      <c r="I8" s="6"/>
      <c r="J8" s="6"/>
      <c r="K8" s="26">
        <f>SUM(F8:J8)</f>
        <v>0</v>
      </c>
      <c r="L8" s="6"/>
      <c r="M8" s="6"/>
      <c r="N8" s="6"/>
      <c r="O8" s="6"/>
      <c r="P8" s="26">
        <f>SUM(K8+O8)</f>
        <v>0</v>
      </c>
      <c r="Q8" s="18"/>
      <c r="R8" s="6"/>
      <c r="S8" s="6"/>
      <c r="T8" s="2"/>
      <c r="U8" s="26">
        <f>SUM(P8+T8)</f>
        <v>0</v>
      </c>
      <c r="V8" s="26"/>
    </row>
    <row r="9" spans="1:22" ht="19.5" customHeight="1">
      <c r="A9" s="4">
        <v>7</v>
      </c>
      <c r="B9" s="24"/>
      <c r="C9" s="19"/>
      <c r="D9" s="19"/>
      <c r="E9" s="2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9.5" customHeight="1">
      <c r="A10" s="4">
        <v>8</v>
      </c>
      <c r="B10" s="19"/>
      <c r="C10" s="19"/>
      <c r="D10" s="19"/>
      <c r="E10" s="2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9.5" customHeight="1">
      <c r="A11" s="4">
        <v>9</v>
      </c>
      <c r="B11" s="19"/>
      <c r="C11" s="19"/>
      <c r="D11" s="19"/>
      <c r="E11" s="2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9.5" customHeight="1">
      <c r="A12" s="4">
        <v>10</v>
      </c>
      <c r="B12" s="19"/>
      <c r="C12" s="19"/>
      <c r="D12" s="19"/>
      <c r="E12" s="20"/>
      <c r="F12" s="4"/>
      <c r="G12" s="4"/>
      <c r="H12" s="4"/>
      <c r="I12" s="4"/>
      <c r="J12" s="4"/>
      <c r="K12" s="3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9.5" customHeight="1">
      <c r="A13" s="4">
        <v>11</v>
      </c>
      <c r="B13" s="19"/>
      <c r="C13" s="19"/>
      <c r="D13" s="19"/>
      <c r="E13" s="20"/>
      <c r="F13" s="4"/>
      <c r="G13" s="4"/>
      <c r="H13" s="4"/>
      <c r="I13" s="4"/>
      <c r="J13" s="4"/>
      <c r="K13" s="3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9.5" customHeight="1">
      <c r="A14" s="4">
        <v>12</v>
      </c>
      <c r="B14" s="19"/>
      <c r="C14" s="19"/>
      <c r="D14" s="19"/>
      <c r="E14" s="20"/>
      <c r="F14" s="2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9.5" customHeight="1">
      <c r="A15" s="4">
        <v>13</v>
      </c>
      <c r="B15" s="19"/>
      <c r="C15" s="19"/>
      <c r="D15" s="19"/>
      <c r="E15" s="2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9.5" customHeight="1">
      <c r="A16" s="4">
        <v>14</v>
      </c>
      <c r="B16" s="19"/>
      <c r="C16" s="19"/>
      <c r="D16" s="19"/>
      <c r="E16" s="2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2:22" ht="19.5" customHeight="1">
      <c r="B17" s="4"/>
      <c r="C17" s="4"/>
      <c r="D17" s="19"/>
      <c r="E17" s="2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9.5" customHeight="1">
      <c r="B18" s="22"/>
      <c r="C18" s="22"/>
      <c r="D18" s="19"/>
      <c r="E18" s="2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9.5" customHeight="1">
      <c r="A19" s="1"/>
      <c r="B19" s="22"/>
      <c r="C19" s="22"/>
      <c r="D19" s="19"/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9.5" customHeight="1">
      <c r="A20" s="5" t="s">
        <v>0</v>
      </c>
      <c r="B20" s="10"/>
      <c r="C20" s="10"/>
      <c r="D20" s="10"/>
      <c r="E20" s="10"/>
      <c r="F20" s="10"/>
      <c r="G20" s="4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2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2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B1">
      <selection activeCell="O24" sqref="O24"/>
    </sheetView>
  </sheetViews>
  <sheetFormatPr defaultColWidth="9.140625" defaultRowHeight="12.75"/>
  <cols>
    <col min="1" max="1" width="5.57421875" style="0" hidden="1" customWidth="1"/>
    <col min="2" max="2" width="20.8515625" style="0" customWidth="1"/>
    <col min="3" max="3" width="12.28125" style="0" customWidth="1"/>
    <col min="4" max="4" width="3.421875" style="0" customWidth="1"/>
    <col min="5" max="5" width="5.7109375" style="0" customWidth="1"/>
    <col min="6" max="6" width="6.421875" style="0" customWidth="1"/>
    <col min="7" max="7" width="5.57421875" style="0" customWidth="1"/>
    <col min="8" max="9" width="4.7109375" style="0" bestFit="1" customWidth="1"/>
    <col min="10" max="10" width="7.8515625" style="0" customWidth="1"/>
    <col min="11" max="11" width="5.28125" style="0" customWidth="1"/>
    <col min="12" max="12" width="5.140625" style="0" customWidth="1"/>
    <col min="13" max="13" width="5.00390625" style="0" customWidth="1"/>
    <col min="14" max="14" width="6.57421875" style="0" customWidth="1"/>
    <col min="15" max="15" width="7.57421875" style="0" customWidth="1"/>
    <col min="16" max="16" width="5.57421875" style="0" customWidth="1"/>
    <col min="17" max="17" width="5.140625" style="0" customWidth="1"/>
    <col min="18" max="18" width="6.00390625" style="0" customWidth="1"/>
    <col min="19" max="19" width="5.421875" style="0" customWidth="1"/>
    <col min="20" max="20" width="7.7109375" style="0" customWidth="1"/>
    <col min="21" max="21" width="5.140625" style="0" customWidth="1"/>
    <col min="22" max="22" width="4.7109375" style="0" customWidth="1"/>
  </cols>
  <sheetData>
    <row r="1" spans="2:5" ht="18">
      <c r="B1" s="1" t="s">
        <v>2</v>
      </c>
      <c r="C1" s="1"/>
      <c r="D1" s="1"/>
      <c r="E1" s="9" t="s">
        <v>52</v>
      </c>
    </row>
    <row r="2" spans="2:5" ht="18">
      <c r="B2" s="1" t="s">
        <v>26</v>
      </c>
      <c r="C2" s="1"/>
      <c r="D2" s="1"/>
      <c r="E2" s="1"/>
    </row>
    <row r="3" spans="2:10" ht="18">
      <c r="B3" s="1"/>
      <c r="C3" s="1"/>
      <c r="D3" s="1"/>
      <c r="E3" s="1"/>
      <c r="J3" s="30"/>
    </row>
    <row r="4" spans="1:23" ht="12.75">
      <c r="A4" s="5" t="s">
        <v>0</v>
      </c>
      <c r="B4" s="8" t="s">
        <v>3</v>
      </c>
      <c r="C4" s="8" t="s">
        <v>19</v>
      </c>
      <c r="D4" s="8" t="s">
        <v>25</v>
      </c>
      <c r="E4" s="8" t="s">
        <v>4</v>
      </c>
      <c r="F4" s="8" t="s">
        <v>16</v>
      </c>
      <c r="G4" s="8" t="s">
        <v>15</v>
      </c>
      <c r="H4" s="8" t="s">
        <v>15</v>
      </c>
      <c r="I4" s="8" t="s">
        <v>15</v>
      </c>
      <c r="J4" s="25" t="s">
        <v>13</v>
      </c>
      <c r="K4" s="8" t="s">
        <v>5</v>
      </c>
      <c r="L4" s="8" t="s">
        <v>6</v>
      </c>
      <c r="M4" s="8" t="s">
        <v>7</v>
      </c>
      <c r="N4" s="8" t="s">
        <v>13</v>
      </c>
      <c r="O4" s="25" t="s">
        <v>28</v>
      </c>
      <c r="P4" s="8" t="s">
        <v>8</v>
      </c>
      <c r="Q4" s="8" t="s">
        <v>9</v>
      </c>
      <c r="R4" s="8" t="s">
        <v>10</v>
      </c>
      <c r="S4" s="8" t="s">
        <v>13</v>
      </c>
      <c r="T4" s="25" t="s">
        <v>11</v>
      </c>
      <c r="U4" s="8" t="s">
        <v>12</v>
      </c>
      <c r="V4" s="4"/>
      <c r="W4" s="4"/>
    </row>
    <row r="5" spans="1:23" ht="12.75">
      <c r="A5" s="10"/>
      <c r="B5" s="8"/>
      <c r="C5" s="8"/>
      <c r="D5" s="8"/>
      <c r="E5" s="8" t="s">
        <v>21</v>
      </c>
      <c r="F5" s="8">
        <v>3</v>
      </c>
      <c r="G5" s="8">
        <v>4</v>
      </c>
      <c r="H5" s="8">
        <v>5</v>
      </c>
      <c r="I5" s="8">
        <v>6</v>
      </c>
      <c r="J5" s="25" t="s">
        <v>14</v>
      </c>
      <c r="K5" s="8"/>
      <c r="L5" s="8"/>
      <c r="M5" s="8"/>
      <c r="N5" s="8" t="s">
        <v>18</v>
      </c>
      <c r="O5" s="25" t="s">
        <v>29</v>
      </c>
      <c r="P5" s="8"/>
      <c r="Q5" s="8"/>
      <c r="R5" s="8"/>
      <c r="S5" s="8" t="s">
        <v>1</v>
      </c>
      <c r="T5" s="25"/>
      <c r="U5" s="8"/>
      <c r="V5" s="4"/>
      <c r="W5" s="4"/>
    </row>
    <row r="6" spans="1:23" ht="19.5" customHeight="1">
      <c r="A6" s="4">
        <v>2</v>
      </c>
      <c r="B6" s="51" t="s">
        <v>160</v>
      </c>
      <c r="C6" s="51" t="s">
        <v>110</v>
      </c>
      <c r="D6" s="18" t="s">
        <v>22</v>
      </c>
      <c r="E6" s="6">
        <v>332</v>
      </c>
      <c r="F6" s="6">
        <v>217</v>
      </c>
      <c r="G6" s="7">
        <v>205</v>
      </c>
      <c r="H6" s="6">
        <v>219</v>
      </c>
      <c r="I6" s="6">
        <v>206</v>
      </c>
      <c r="J6" s="26">
        <f>SUM(E6:I6)</f>
        <v>1179</v>
      </c>
      <c r="K6" s="15">
        <v>88</v>
      </c>
      <c r="L6" s="3">
        <v>94</v>
      </c>
      <c r="M6" s="6">
        <v>81</v>
      </c>
      <c r="N6" s="6">
        <f>K6+L6</f>
        <v>182</v>
      </c>
      <c r="O6" s="26">
        <f>SUM(J6+N6)</f>
        <v>1361</v>
      </c>
      <c r="P6" s="6">
        <v>100</v>
      </c>
      <c r="Q6" s="18">
        <v>100</v>
      </c>
      <c r="R6" s="6">
        <v>100</v>
      </c>
      <c r="S6" s="26">
        <v>200</v>
      </c>
      <c r="T6" s="31">
        <f>SUM(O6+S6)</f>
        <v>1561</v>
      </c>
      <c r="U6" s="26">
        <v>1</v>
      </c>
      <c r="V6" s="4"/>
      <c r="W6" s="4"/>
    </row>
    <row r="7" spans="1:23" ht="19.5" customHeight="1">
      <c r="A7" s="4"/>
      <c r="B7" s="51" t="s">
        <v>140</v>
      </c>
      <c r="C7" s="51" t="s">
        <v>150</v>
      </c>
      <c r="D7" s="18" t="s">
        <v>22</v>
      </c>
      <c r="E7" s="6">
        <v>319</v>
      </c>
      <c r="F7" s="6">
        <v>175</v>
      </c>
      <c r="G7" s="7">
        <v>207</v>
      </c>
      <c r="H7" s="6">
        <v>207</v>
      </c>
      <c r="I7" s="6">
        <v>201</v>
      </c>
      <c r="J7" s="26">
        <f>SUM(E7:I7)</f>
        <v>1109</v>
      </c>
      <c r="K7" s="15">
        <v>100</v>
      </c>
      <c r="L7" s="3">
        <v>44</v>
      </c>
      <c r="M7" s="6">
        <v>96</v>
      </c>
      <c r="N7" s="6">
        <f>K7+M7</f>
        <v>196</v>
      </c>
      <c r="O7" s="26">
        <f>SUM(J7+N7)</f>
        <v>1305</v>
      </c>
      <c r="P7" s="6">
        <v>100</v>
      </c>
      <c r="Q7" s="18">
        <v>100</v>
      </c>
      <c r="R7" s="6"/>
      <c r="S7" s="26">
        <v>200</v>
      </c>
      <c r="T7" s="31">
        <f>SUM(O7+S7)</f>
        <v>1505</v>
      </c>
      <c r="U7" s="26">
        <v>2</v>
      </c>
      <c r="V7" s="4"/>
      <c r="W7" s="4"/>
    </row>
    <row r="8" spans="1:23" ht="19.5" customHeight="1">
      <c r="A8" s="4">
        <v>4</v>
      </c>
      <c r="B8" s="51" t="s">
        <v>162</v>
      </c>
      <c r="C8" s="80" t="s">
        <v>157</v>
      </c>
      <c r="D8" s="18" t="s">
        <v>22</v>
      </c>
      <c r="E8" s="6">
        <v>313</v>
      </c>
      <c r="F8" s="6">
        <v>210</v>
      </c>
      <c r="G8" s="7">
        <v>197</v>
      </c>
      <c r="H8" s="6">
        <v>194</v>
      </c>
      <c r="I8" s="6">
        <v>192</v>
      </c>
      <c r="J8" s="26">
        <f>SUM(E8:I8)</f>
        <v>1106</v>
      </c>
      <c r="K8" s="15">
        <v>96</v>
      </c>
      <c r="L8" s="3">
        <v>87</v>
      </c>
      <c r="M8" s="6">
        <v>97</v>
      </c>
      <c r="N8" s="6">
        <f>K8+M8</f>
        <v>193</v>
      </c>
      <c r="O8" s="26">
        <f>SUM(J8+N8)</f>
        <v>1299</v>
      </c>
      <c r="P8" s="6">
        <v>53</v>
      </c>
      <c r="Q8" s="18">
        <v>99</v>
      </c>
      <c r="R8" s="6">
        <v>100</v>
      </c>
      <c r="S8" s="26">
        <v>199</v>
      </c>
      <c r="T8" s="31">
        <f>SUM(O8+S8)</f>
        <v>1498</v>
      </c>
      <c r="U8" s="26">
        <v>3</v>
      </c>
      <c r="V8" s="4"/>
      <c r="W8" s="4"/>
    </row>
    <row r="9" spans="1:21" s="4" customFormat="1" ht="19.5" customHeight="1">
      <c r="A9" s="4">
        <v>7</v>
      </c>
      <c r="B9" s="51" t="s">
        <v>141</v>
      </c>
      <c r="C9" s="51" t="s">
        <v>161</v>
      </c>
      <c r="D9" s="18" t="s">
        <v>22</v>
      </c>
      <c r="E9" s="6">
        <v>327</v>
      </c>
      <c r="F9" s="6">
        <v>194</v>
      </c>
      <c r="G9" s="7">
        <v>199</v>
      </c>
      <c r="H9" s="6">
        <v>198</v>
      </c>
      <c r="I9" s="6">
        <v>187</v>
      </c>
      <c r="J9" s="26">
        <f>SUM(E9:I9)</f>
        <v>1105</v>
      </c>
      <c r="K9" s="15">
        <v>44</v>
      </c>
      <c r="L9" s="3">
        <v>80</v>
      </c>
      <c r="M9" s="6">
        <v>44</v>
      </c>
      <c r="N9" s="6">
        <f>K9+L9</f>
        <v>124</v>
      </c>
      <c r="O9" s="26">
        <f>SUM(J9+N9)</f>
        <v>1229</v>
      </c>
      <c r="P9" s="6">
        <v>73</v>
      </c>
      <c r="Q9" s="18">
        <v>95</v>
      </c>
      <c r="R9" s="6">
        <v>100</v>
      </c>
      <c r="S9" s="26">
        <v>195</v>
      </c>
      <c r="T9" s="31">
        <f>SUM(O9+S9)</f>
        <v>1424</v>
      </c>
      <c r="U9" s="26">
        <v>4</v>
      </c>
    </row>
    <row r="10" spans="1:21" s="4" customFormat="1" ht="19.5" customHeight="1">
      <c r="A10" s="4">
        <v>8</v>
      </c>
      <c r="B10" s="78"/>
      <c r="C10" s="80"/>
      <c r="D10" s="18" t="s">
        <v>22</v>
      </c>
      <c r="E10" s="6"/>
      <c r="F10" s="6"/>
      <c r="G10" s="7"/>
      <c r="H10" s="6"/>
      <c r="I10" s="6"/>
      <c r="J10" s="26">
        <f>SUM(E10:I10)</f>
        <v>0</v>
      </c>
      <c r="K10" s="15"/>
      <c r="L10" s="3"/>
      <c r="M10" s="6"/>
      <c r="N10" s="6"/>
      <c r="O10" s="26">
        <f>SUM(J10+N10)</f>
        <v>0</v>
      </c>
      <c r="P10" s="6"/>
      <c r="Q10" s="18"/>
      <c r="R10" s="6"/>
      <c r="S10" s="26"/>
      <c r="T10" s="31">
        <f>SUM(O10+S10)</f>
        <v>0</v>
      </c>
      <c r="U10" s="26"/>
    </row>
    <row r="11" spans="1:5" s="4" customFormat="1" ht="19.5" customHeight="1">
      <c r="A11" s="4">
        <v>9</v>
      </c>
      <c r="B11" s="19"/>
      <c r="C11" s="19"/>
      <c r="D11" s="19"/>
      <c r="E11" s="20"/>
    </row>
    <row r="12" spans="1:5" s="4" customFormat="1" ht="19.5" customHeight="1">
      <c r="A12" s="4">
        <v>10</v>
      </c>
      <c r="B12" s="19"/>
      <c r="C12" s="19"/>
      <c r="D12" s="19"/>
      <c r="E12" s="20"/>
    </row>
    <row r="13" spans="1:5" s="4" customFormat="1" ht="19.5" customHeight="1">
      <c r="A13" s="4">
        <v>11</v>
      </c>
      <c r="B13" s="19"/>
      <c r="C13" s="19"/>
      <c r="D13" s="19"/>
      <c r="E13" s="20"/>
    </row>
    <row r="14" spans="1:23" ht="19.5" customHeight="1">
      <c r="A14" s="4">
        <v>12</v>
      </c>
      <c r="B14" s="19"/>
      <c r="C14" s="19"/>
      <c r="D14" s="19"/>
      <c r="E14" s="20"/>
      <c r="F14" s="4"/>
      <c r="G14" s="2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2" ht="19.5" customHeight="1">
      <c r="A15" s="4">
        <v>13</v>
      </c>
      <c r="B15" s="19"/>
      <c r="C15" s="19"/>
      <c r="D15" s="19"/>
      <c r="E15" s="2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9.5" customHeight="1">
      <c r="A16" s="4">
        <v>14</v>
      </c>
      <c r="B16" s="19"/>
      <c r="C16" s="19"/>
      <c r="D16" s="19"/>
      <c r="E16" s="2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2:22" ht="19.5" customHeight="1">
      <c r="B17" s="4"/>
      <c r="C17" s="4"/>
      <c r="D17" s="19"/>
      <c r="E17" s="2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9.5" customHeight="1">
      <c r="B18" s="22"/>
      <c r="C18" s="22"/>
      <c r="D18" s="19"/>
      <c r="E18" s="2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9.5" customHeight="1">
      <c r="A19" s="1"/>
      <c r="B19" s="22"/>
      <c r="C19" s="22"/>
      <c r="D19" s="19"/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9.5" customHeight="1">
      <c r="A20" s="5" t="s">
        <v>0</v>
      </c>
      <c r="B20" s="10"/>
      <c r="C20" s="10"/>
      <c r="D20" s="10"/>
      <c r="E20" s="10"/>
      <c r="F20" s="4"/>
      <c r="G20" s="10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PageLayoutView="0" workbookViewId="0" topLeftCell="A19">
      <selection activeCell="O12" sqref="O12"/>
    </sheetView>
  </sheetViews>
  <sheetFormatPr defaultColWidth="9.140625" defaultRowHeight="15.75" customHeight="1"/>
  <cols>
    <col min="1" max="1" width="4.00390625" style="0" customWidth="1"/>
    <col min="2" max="2" width="5.00390625" style="0" customWidth="1"/>
    <col min="3" max="3" width="22.28125" style="0" bestFit="1" customWidth="1"/>
    <col min="4" max="4" width="18.421875" style="0" customWidth="1"/>
    <col min="5" max="5" width="20.57421875" style="0" customWidth="1"/>
    <col min="6" max="6" width="4.00390625" style="0" customWidth="1"/>
    <col min="7" max="7" width="5.8515625" style="69" customWidth="1"/>
    <col min="8" max="8" width="8.140625" style="0" customWidth="1"/>
    <col min="9" max="9" width="11.7109375" style="0" customWidth="1"/>
    <col min="10" max="10" width="8.421875" style="0" customWidth="1"/>
    <col min="11" max="11" width="7.140625" style="0" customWidth="1"/>
    <col min="12" max="12" width="8.28125" style="0" customWidth="1"/>
    <col min="13" max="13" width="7.00390625" style="0" customWidth="1"/>
  </cols>
  <sheetData>
    <row r="1" spans="1:13" ht="15.75" customHeight="1">
      <c r="A1" s="47" t="s">
        <v>36</v>
      </c>
      <c r="B1" s="6"/>
      <c r="C1" s="6"/>
      <c r="D1" s="6"/>
      <c r="E1" s="6"/>
      <c r="F1" s="37"/>
      <c r="G1" s="59"/>
      <c r="H1" s="61"/>
      <c r="I1" s="6"/>
      <c r="J1" s="6"/>
      <c r="K1" s="6"/>
      <c r="L1" s="6"/>
      <c r="M1" s="6"/>
    </row>
    <row r="2" spans="1:13" ht="15.75" customHeight="1">
      <c r="A2" s="8" t="s">
        <v>0</v>
      </c>
      <c r="B2" s="8"/>
      <c r="C2" s="8"/>
      <c r="D2" s="8"/>
      <c r="E2" s="8"/>
      <c r="F2" s="8"/>
      <c r="G2" s="62" t="s">
        <v>37</v>
      </c>
      <c r="H2" s="63" t="s">
        <v>38</v>
      </c>
      <c r="I2" s="8" t="s">
        <v>39</v>
      </c>
      <c r="J2" s="48" t="s">
        <v>40</v>
      </c>
      <c r="K2" s="48" t="s">
        <v>41</v>
      </c>
      <c r="L2" s="48" t="s">
        <v>42</v>
      </c>
      <c r="M2" s="45" t="s">
        <v>11</v>
      </c>
    </row>
    <row r="3" spans="1:13" ht="15.75" customHeight="1">
      <c r="A3" s="39">
        <v>1</v>
      </c>
      <c r="B3" s="40" t="s">
        <v>53</v>
      </c>
      <c r="C3" s="41" t="s">
        <v>54</v>
      </c>
      <c r="D3" s="41" t="s">
        <v>55</v>
      </c>
      <c r="E3" s="44" t="s">
        <v>131</v>
      </c>
      <c r="F3" s="44">
        <v>3</v>
      </c>
      <c r="G3" s="62" t="s">
        <v>164</v>
      </c>
      <c r="H3" s="63"/>
      <c r="I3" s="6" t="e">
        <f aca="true" t="shared" si="0" ref="I3:I8">G3*60+H3</f>
        <v>#VALUE!</v>
      </c>
      <c r="J3" s="6">
        <v>278</v>
      </c>
      <c r="K3" s="49" t="e">
        <f aca="true" t="shared" si="1" ref="K3:K12">I3-J3</f>
        <v>#VALUE!</v>
      </c>
      <c r="L3" s="45" t="e">
        <f aca="true" t="shared" si="2" ref="L3:L11">IF(K3&gt;0,K3/5,0)</f>
        <v>#VALUE!</v>
      </c>
      <c r="M3" s="50">
        <v>64</v>
      </c>
    </row>
    <row r="4" spans="1:13" ht="15.75" customHeight="1">
      <c r="A4" s="39">
        <v>2</v>
      </c>
      <c r="B4" s="40" t="s">
        <v>53</v>
      </c>
      <c r="C4" s="41" t="s">
        <v>56</v>
      </c>
      <c r="D4" s="42" t="s">
        <v>57</v>
      </c>
      <c r="E4" s="44" t="s">
        <v>132</v>
      </c>
      <c r="F4" s="83">
        <v>1</v>
      </c>
      <c r="G4" s="62">
        <v>5</v>
      </c>
      <c r="H4" s="63">
        <v>52</v>
      </c>
      <c r="I4" s="6">
        <f t="shared" si="0"/>
        <v>352</v>
      </c>
      <c r="J4" s="6">
        <v>278</v>
      </c>
      <c r="K4" s="49">
        <f t="shared" si="1"/>
        <v>74</v>
      </c>
      <c r="L4" s="45">
        <f t="shared" si="2"/>
        <v>14.8</v>
      </c>
      <c r="M4" s="50">
        <f aca="true" t="shared" si="3" ref="M4:M13">SUM(100-L4)</f>
        <v>85.2</v>
      </c>
    </row>
    <row r="5" spans="1:14" ht="15.75" customHeight="1">
      <c r="A5" s="39">
        <v>3</v>
      </c>
      <c r="B5" s="40" t="s">
        <v>58</v>
      </c>
      <c r="C5" s="41" t="s">
        <v>59</v>
      </c>
      <c r="D5" s="42" t="s">
        <v>60</v>
      </c>
      <c r="E5" s="44" t="s">
        <v>131</v>
      </c>
      <c r="F5" s="44">
        <v>3</v>
      </c>
      <c r="G5" s="62" t="s">
        <v>164</v>
      </c>
      <c r="H5" s="63"/>
      <c r="I5" s="18" t="e">
        <f t="shared" si="0"/>
        <v>#VALUE!</v>
      </c>
      <c r="J5" s="6">
        <v>278</v>
      </c>
      <c r="K5" s="64" t="e">
        <f t="shared" si="1"/>
        <v>#VALUE!</v>
      </c>
      <c r="L5" s="50" t="e">
        <f t="shared" si="2"/>
        <v>#VALUE!</v>
      </c>
      <c r="M5" s="50">
        <v>64</v>
      </c>
      <c r="N5" s="46"/>
    </row>
    <row r="6" spans="1:13" ht="15.75" customHeight="1">
      <c r="A6" s="39">
        <v>4</v>
      </c>
      <c r="B6" s="40" t="s">
        <v>58</v>
      </c>
      <c r="C6" s="41" t="s">
        <v>61</v>
      </c>
      <c r="D6" s="44" t="s">
        <v>62</v>
      </c>
      <c r="E6" s="44" t="s">
        <v>133</v>
      </c>
      <c r="F6" s="39">
        <v>1</v>
      </c>
      <c r="G6" s="62">
        <v>5</v>
      </c>
      <c r="H6" s="63">
        <v>56</v>
      </c>
      <c r="I6" s="6">
        <f t="shared" si="0"/>
        <v>356</v>
      </c>
      <c r="J6" s="6">
        <v>278</v>
      </c>
      <c r="K6" s="49">
        <f t="shared" si="1"/>
        <v>78</v>
      </c>
      <c r="L6" s="45">
        <f t="shared" si="2"/>
        <v>15.6</v>
      </c>
      <c r="M6" s="50">
        <f t="shared" si="3"/>
        <v>84.4</v>
      </c>
    </row>
    <row r="7" spans="1:14" ht="15.75" customHeight="1">
      <c r="A7" s="39">
        <v>6</v>
      </c>
      <c r="B7" s="40" t="s">
        <v>58</v>
      </c>
      <c r="C7" s="41" t="s">
        <v>66</v>
      </c>
      <c r="D7" s="42" t="s">
        <v>165</v>
      </c>
      <c r="E7" s="44" t="s">
        <v>134</v>
      </c>
      <c r="F7" s="44">
        <v>3</v>
      </c>
      <c r="G7" s="62">
        <v>5</v>
      </c>
      <c r="H7" s="63">
        <v>46</v>
      </c>
      <c r="I7" s="6">
        <f>G7*60+H7</f>
        <v>346</v>
      </c>
      <c r="J7" s="6">
        <v>278</v>
      </c>
      <c r="K7" s="49">
        <f>I7-J7</f>
        <v>68</v>
      </c>
      <c r="L7" s="45">
        <f>IF(K7&gt;0,K7/5,0)</f>
        <v>13.6</v>
      </c>
      <c r="M7" s="50">
        <f>SUM(100-L7)</f>
        <v>86.4</v>
      </c>
      <c r="N7" s="46"/>
    </row>
    <row r="8" spans="1:14" ht="15.75" customHeight="1">
      <c r="A8" s="39">
        <v>5</v>
      </c>
      <c r="B8" s="40" t="s">
        <v>63</v>
      </c>
      <c r="C8" s="41" t="s">
        <v>64</v>
      </c>
      <c r="D8" s="42" t="s">
        <v>65</v>
      </c>
      <c r="E8" s="44" t="s">
        <v>133</v>
      </c>
      <c r="F8" s="39">
        <v>1</v>
      </c>
      <c r="G8" s="62">
        <v>4</v>
      </c>
      <c r="H8" s="63">
        <v>37</v>
      </c>
      <c r="I8" s="18">
        <f t="shared" si="0"/>
        <v>277</v>
      </c>
      <c r="J8" s="6">
        <v>243</v>
      </c>
      <c r="K8" s="49">
        <f t="shared" si="1"/>
        <v>34</v>
      </c>
      <c r="L8" s="50">
        <f t="shared" si="2"/>
        <v>6.8</v>
      </c>
      <c r="M8" s="50">
        <f t="shared" si="3"/>
        <v>93.2</v>
      </c>
      <c r="N8" s="46"/>
    </row>
    <row r="9" spans="1:17" ht="15.75" customHeight="1">
      <c r="A9" s="39">
        <v>7</v>
      </c>
      <c r="B9" s="40" t="s">
        <v>67</v>
      </c>
      <c r="C9" s="41" t="s">
        <v>68</v>
      </c>
      <c r="D9" s="42" t="s">
        <v>69</v>
      </c>
      <c r="E9" s="44" t="s">
        <v>135</v>
      </c>
      <c r="F9" s="44"/>
      <c r="G9" s="62">
        <v>3</v>
      </c>
      <c r="H9" s="63">
        <v>56</v>
      </c>
      <c r="I9" s="6">
        <f>G9*60+H9</f>
        <v>236</v>
      </c>
      <c r="J9" s="6">
        <v>243</v>
      </c>
      <c r="K9" s="49">
        <f>I9-J9</f>
        <v>-7</v>
      </c>
      <c r="L9" s="45">
        <f t="shared" si="2"/>
        <v>0</v>
      </c>
      <c r="M9" s="50">
        <f t="shared" si="3"/>
        <v>100</v>
      </c>
      <c r="Q9" s="111"/>
    </row>
    <row r="10" spans="1:13" ht="15.75" customHeight="1">
      <c r="A10" s="39">
        <v>8</v>
      </c>
      <c r="B10" s="40" t="s">
        <v>67</v>
      </c>
      <c r="C10" s="41" t="s">
        <v>70</v>
      </c>
      <c r="D10" s="41" t="s">
        <v>71</v>
      </c>
      <c r="E10" s="44" t="s">
        <v>136</v>
      </c>
      <c r="F10" s="44">
        <v>1</v>
      </c>
      <c r="G10" s="62">
        <v>11</v>
      </c>
      <c r="H10" s="63">
        <v>8</v>
      </c>
      <c r="I10" s="6" t="s">
        <v>166</v>
      </c>
      <c r="J10" s="6">
        <v>243</v>
      </c>
      <c r="K10" s="64" t="e">
        <f t="shared" si="1"/>
        <v>#VALUE!</v>
      </c>
      <c r="L10" s="50" t="e">
        <f t="shared" si="2"/>
        <v>#VALUE!</v>
      </c>
      <c r="M10" s="50">
        <v>59</v>
      </c>
    </row>
    <row r="11" spans="1:14" ht="15.75" customHeight="1">
      <c r="A11" s="39">
        <v>10</v>
      </c>
      <c r="B11" s="40" t="s">
        <v>67</v>
      </c>
      <c r="C11" s="41" t="s">
        <v>72</v>
      </c>
      <c r="D11" s="42" t="s">
        <v>73</v>
      </c>
      <c r="E11" s="44" t="s">
        <v>137</v>
      </c>
      <c r="F11" s="44">
        <v>2</v>
      </c>
      <c r="G11" s="62">
        <v>4</v>
      </c>
      <c r="H11" s="63">
        <v>43</v>
      </c>
      <c r="I11" s="6">
        <f>G11*60+H11</f>
        <v>283</v>
      </c>
      <c r="J11" s="6">
        <v>243</v>
      </c>
      <c r="K11" s="64">
        <f t="shared" si="1"/>
        <v>40</v>
      </c>
      <c r="L11" s="50">
        <f t="shared" si="2"/>
        <v>8</v>
      </c>
      <c r="M11" s="50">
        <f t="shared" si="3"/>
        <v>92</v>
      </c>
      <c r="N11" s="46"/>
    </row>
    <row r="12" spans="1:13" s="106" customFormat="1" ht="15.75" customHeight="1">
      <c r="A12" s="39">
        <v>11</v>
      </c>
      <c r="B12" s="40" t="s">
        <v>67</v>
      </c>
      <c r="C12" s="41" t="s">
        <v>74</v>
      </c>
      <c r="D12" s="41" t="s">
        <v>75</v>
      </c>
      <c r="E12" s="39" t="s">
        <v>135</v>
      </c>
      <c r="F12" s="44"/>
      <c r="G12" s="107">
        <v>7</v>
      </c>
      <c r="H12" s="108">
        <v>28</v>
      </c>
      <c r="I12" s="18" t="s">
        <v>166</v>
      </c>
      <c r="J12" s="18">
        <v>243</v>
      </c>
      <c r="K12" s="64" t="e">
        <f t="shared" si="1"/>
        <v>#VALUE!</v>
      </c>
      <c r="L12" s="50" t="e">
        <f aca="true" t="shared" si="4" ref="L12:L37">IF(K12&gt;0,K12/5,0)</f>
        <v>#VALUE!</v>
      </c>
      <c r="M12" s="50">
        <v>59</v>
      </c>
    </row>
    <row r="13" spans="1:13" s="109" customFormat="1" ht="15.75" customHeight="1">
      <c r="A13" s="91">
        <v>12</v>
      </c>
      <c r="B13" s="92" t="s">
        <v>67</v>
      </c>
      <c r="C13" s="93" t="s">
        <v>76</v>
      </c>
      <c r="D13" s="93" t="s">
        <v>77</v>
      </c>
      <c r="E13" s="91" t="s">
        <v>131</v>
      </c>
      <c r="F13" s="91">
        <v>2</v>
      </c>
      <c r="G13" s="107">
        <v>4</v>
      </c>
      <c r="H13" s="108">
        <v>5</v>
      </c>
      <c r="I13" s="93">
        <f aca="true" t="shared" si="5" ref="I13:I37">G13*60+H13</f>
        <v>245</v>
      </c>
      <c r="J13" s="93">
        <v>243</v>
      </c>
      <c r="K13" s="94">
        <f aca="true" t="shared" si="6" ref="K13:K37">I13-J13</f>
        <v>2</v>
      </c>
      <c r="L13" s="95">
        <f t="shared" si="4"/>
        <v>0.4</v>
      </c>
      <c r="M13" s="95">
        <f t="shared" si="3"/>
        <v>99.6</v>
      </c>
    </row>
    <row r="14" spans="1:13" s="110" customFormat="1" ht="15.75" customHeight="1">
      <c r="A14" s="39">
        <v>13</v>
      </c>
      <c r="B14" s="40" t="s">
        <v>67</v>
      </c>
      <c r="C14" s="41" t="s">
        <v>78</v>
      </c>
      <c r="D14" s="41" t="s">
        <v>79</v>
      </c>
      <c r="E14" s="39" t="s">
        <v>137</v>
      </c>
      <c r="F14" s="39">
        <v>1</v>
      </c>
      <c r="G14" s="107">
        <v>4</v>
      </c>
      <c r="H14" s="108">
        <v>15</v>
      </c>
      <c r="I14" s="18">
        <f>G14*60+H14</f>
        <v>255</v>
      </c>
      <c r="J14" s="18">
        <v>243</v>
      </c>
      <c r="K14" s="64">
        <f t="shared" si="6"/>
        <v>12</v>
      </c>
      <c r="L14" s="50">
        <f t="shared" si="4"/>
        <v>2.4</v>
      </c>
      <c r="M14" s="50">
        <f aca="true" t="shared" si="7" ref="M14:M37">SUM(100-L14)</f>
        <v>97.6</v>
      </c>
    </row>
    <row r="15" spans="1:13" ht="15.75" customHeight="1">
      <c r="A15" s="96">
        <v>14</v>
      </c>
      <c r="B15" s="82" t="s">
        <v>67</v>
      </c>
      <c r="C15" s="97" t="s">
        <v>80</v>
      </c>
      <c r="D15" s="98" t="s">
        <v>81</v>
      </c>
      <c r="E15" s="88" t="s">
        <v>138</v>
      </c>
      <c r="F15" s="88">
        <v>2</v>
      </c>
      <c r="G15" s="99">
        <v>3</v>
      </c>
      <c r="H15" s="100">
        <v>48</v>
      </c>
      <c r="I15" s="101">
        <f t="shared" si="5"/>
        <v>228</v>
      </c>
      <c r="J15" s="102">
        <v>243</v>
      </c>
      <c r="K15" s="103">
        <f t="shared" si="6"/>
        <v>-15</v>
      </c>
      <c r="L15" s="104">
        <f t="shared" si="4"/>
        <v>0</v>
      </c>
      <c r="M15" s="105">
        <f t="shared" si="7"/>
        <v>100</v>
      </c>
    </row>
    <row r="16" spans="1:14" ht="15.75" customHeight="1">
      <c r="A16" s="39">
        <v>15</v>
      </c>
      <c r="B16" s="40" t="s">
        <v>67</v>
      </c>
      <c r="C16" s="41" t="s">
        <v>82</v>
      </c>
      <c r="D16" s="73" t="s">
        <v>83</v>
      </c>
      <c r="E16" s="39" t="s">
        <v>139</v>
      </c>
      <c r="F16" s="39"/>
      <c r="G16" s="62">
        <v>3</v>
      </c>
      <c r="H16" s="63">
        <v>56</v>
      </c>
      <c r="I16" s="18">
        <f t="shared" si="5"/>
        <v>236</v>
      </c>
      <c r="J16" s="6">
        <v>243</v>
      </c>
      <c r="K16" s="64">
        <f t="shared" si="6"/>
        <v>-7</v>
      </c>
      <c r="L16" s="50">
        <f t="shared" si="4"/>
        <v>0</v>
      </c>
      <c r="M16" s="45">
        <f t="shared" si="7"/>
        <v>100</v>
      </c>
      <c r="N16" s="46"/>
    </row>
    <row r="17" spans="1:13" ht="15.75" customHeight="1">
      <c r="A17" s="39">
        <v>16</v>
      </c>
      <c r="B17" s="40" t="s">
        <v>67</v>
      </c>
      <c r="C17" s="41" t="s">
        <v>84</v>
      </c>
      <c r="D17" s="41" t="s">
        <v>85</v>
      </c>
      <c r="E17" s="44" t="s">
        <v>132</v>
      </c>
      <c r="F17" s="44">
        <v>2</v>
      </c>
      <c r="G17" s="62">
        <v>4</v>
      </c>
      <c r="H17" s="63">
        <v>45</v>
      </c>
      <c r="I17" s="6">
        <f t="shared" si="5"/>
        <v>285</v>
      </c>
      <c r="J17" s="6">
        <v>243</v>
      </c>
      <c r="K17" s="64">
        <f t="shared" si="6"/>
        <v>42</v>
      </c>
      <c r="L17" s="45">
        <f t="shared" si="4"/>
        <v>8.4</v>
      </c>
      <c r="M17" s="45">
        <f t="shared" si="7"/>
        <v>91.6</v>
      </c>
    </row>
    <row r="18" spans="1:14" ht="15.75" customHeight="1">
      <c r="A18" s="39">
        <v>17</v>
      </c>
      <c r="B18" s="82" t="s">
        <v>67</v>
      </c>
      <c r="C18" s="41" t="s">
        <v>68</v>
      </c>
      <c r="D18" s="42" t="s">
        <v>86</v>
      </c>
      <c r="E18" s="44" t="s">
        <v>135</v>
      </c>
      <c r="F18" s="44" t="s">
        <v>147</v>
      </c>
      <c r="G18" s="62">
        <v>5</v>
      </c>
      <c r="H18" s="63">
        <v>47</v>
      </c>
      <c r="I18" s="18">
        <f t="shared" si="5"/>
        <v>347</v>
      </c>
      <c r="J18" s="6">
        <v>243</v>
      </c>
      <c r="K18" s="64">
        <f t="shared" si="6"/>
        <v>104</v>
      </c>
      <c r="L18" s="50">
        <f t="shared" si="4"/>
        <v>20.8</v>
      </c>
      <c r="M18" s="50">
        <f t="shared" si="7"/>
        <v>79.2</v>
      </c>
      <c r="N18" s="46"/>
    </row>
    <row r="19" spans="1:13" ht="15.75" customHeight="1">
      <c r="A19" s="39">
        <v>18</v>
      </c>
      <c r="B19" s="40" t="s">
        <v>87</v>
      </c>
      <c r="C19" s="41" t="s">
        <v>88</v>
      </c>
      <c r="D19" s="41" t="s">
        <v>89</v>
      </c>
      <c r="E19" s="44" t="s">
        <v>136</v>
      </c>
      <c r="F19" s="44">
        <v>1</v>
      </c>
      <c r="G19" s="62">
        <v>3</v>
      </c>
      <c r="H19" s="63">
        <v>31</v>
      </c>
      <c r="I19" s="18">
        <f t="shared" si="5"/>
        <v>211</v>
      </c>
      <c r="J19" s="6">
        <v>243</v>
      </c>
      <c r="K19" s="64">
        <f t="shared" si="6"/>
        <v>-32</v>
      </c>
      <c r="L19" s="50">
        <f t="shared" si="4"/>
        <v>0</v>
      </c>
      <c r="M19" s="50">
        <f t="shared" si="7"/>
        <v>100</v>
      </c>
    </row>
    <row r="20" spans="1:13" ht="15.75" customHeight="1">
      <c r="A20" s="39">
        <v>19</v>
      </c>
      <c r="B20" s="40" t="s">
        <v>87</v>
      </c>
      <c r="C20" s="41" t="s">
        <v>90</v>
      </c>
      <c r="D20" s="43" t="s">
        <v>91</v>
      </c>
      <c r="E20" s="84" t="s">
        <v>92</v>
      </c>
      <c r="F20" s="39" t="s">
        <v>147</v>
      </c>
      <c r="G20" s="62">
        <v>5</v>
      </c>
      <c r="H20" s="63">
        <v>20</v>
      </c>
      <c r="I20" s="18">
        <f t="shared" si="5"/>
        <v>320</v>
      </c>
      <c r="J20" s="6">
        <v>243</v>
      </c>
      <c r="K20" s="64">
        <f t="shared" si="6"/>
        <v>77</v>
      </c>
      <c r="L20" s="50">
        <f t="shared" si="4"/>
        <v>15.4</v>
      </c>
      <c r="M20" s="50">
        <f t="shared" si="7"/>
        <v>84.6</v>
      </c>
    </row>
    <row r="21" spans="1:14" ht="15.75" customHeight="1">
      <c r="A21" s="39">
        <v>20</v>
      </c>
      <c r="B21" s="85" t="s">
        <v>87</v>
      </c>
      <c r="C21" s="86" t="s">
        <v>93</v>
      </c>
      <c r="D21" s="87" t="s">
        <v>94</v>
      </c>
      <c r="E21" s="44" t="s">
        <v>137</v>
      </c>
      <c r="F21" s="44">
        <v>2</v>
      </c>
      <c r="G21" s="62">
        <v>3</v>
      </c>
      <c r="H21" s="63">
        <v>59</v>
      </c>
      <c r="I21" s="18">
        <f t="shared" si="5"/>
        <v>239</v>
      </c>
      <c r="J21" s="6">
        <v>243</v>
      </c>
      <c r="K21" s="64">
        <f t="shared" si="6"/>
        <v>-4</v>
      </c>
      <c r="L21" s="50">
        <f t="shared" si="4"/>
        <v>0</v>
      </c>
      <c r="M21" s="50">
        <f t="shared" si="7"/>
        <v>100</v>
      </c>
      <c r="N21" s="46"/>
    </row>
    <row r="22" spans="1:13" ht="15.75" customHeight="1">
      <c r="A22" s="39">
        <v>23</v>
      </c>
      <c r="B22" s="82" t="s">
        <v>87</v>
      </c>
      <c r="C22" s="41" t="s">
        <v>95</v>
      </c>
      <c r="D22" s="42" t="s">
        <v>62</v>
      </c>
      <c r="E22" s="44" t="s">
        <v>133</v>
      </c>
      <c r="F22" s="44">
        <v>2</v>
      </c>
      <c r="G22" s="62">
        <v>3</v>
      </c>
      <c r="H22" s="63">
        <v>13</v>
      </c>
      <c r="I22" s="18">
        <f t="shared" si="5"/>
        <v>193</v>
      </c>
      <c r="J22" s="6">
        <v>243</v>
      </c>
      <c r="K22" s="64">
        <f t="shared" si="6"/>
        <v>-50</v>
      </c>
      <c r="L22" s="50">
        <f t="shared" si="4"/>
        <v>0</v>
      </c>
      <c r="M22" s="45">
        <f t="shared" si="7"/>
        <v>100</v>
      </c>
    </row>
    <row r="23" spans="1:13" ht="15.75" customHeight="1">
      <c r="A23" s="39">
        <v>24</v>
      </c>
      <c r="B23" s="40" t="s">
        <v>96</v>
      </c>
      <c r="C23" s="41" t="s">
        <v>97</v>
      </c>
      <c r="D23" s="42" t="s">
        <v>98</v>
      </c>
      <c r="E23" s="39" t="s">
        <v>99</v>
      </c>
      <c r="F23" s="39"/>
      <c r="G23" s="62">
        <v>3</v>
      </c>
      <c r="H23" s="63">
        <v>54</v>
      </c>
      <c r="I23" s="18">
        <f t="shared" si="5"/>
        <v>234</v>
      </c>
      <c r="J23" s="6">
        <v>216</v>
      </c>
      <c r="K23" s="64">
        <f t="shared" si="6"/>
        <v>18</v>
      </c>
      <c r="L23" s="50">
        <f t="shared" si="4"/>
        <v>3.6</v>
      </c>
      <c r="M23" s="50">
        <f t="shared" si="7"/>
        <v>96.4</v>
      </c>
    </row>
    <row r="24" spans="1:13" ht="15.75" customHeight="1">
      <c r="A24" s="39">
        <v>25</v>
      </c>
      <c r="B24" s="40" t="s">
        <v>96</v>
      </c>
      <c r="C24" s="41" t="s">
        <v>100</v>
      </c>
      <c r="D24" s="42" t="s">
        <v>101</v>
      </c>
      <c r="E24" s="44" t="s">
        <v>140</v>
      </c>
      <c r="F24" s="39"/>
      <c r="G24" s="62">
        <v>3</v>
      </c>
      <c r="H24" s="63">
        <v>29</v>
      </c>
      <c r="I24" s="18">
        <f t="shared" si="5"/>
        <v>209</v>
      </c>
      <c r="J24" s="6">
        <v>216</v>
      </c>
      <c r="K24" s="64">
        <f t="shared" si="6"/>
        <v>-7</v>
      </c>
      <c r="L24" s="50">
        <f t="shared" si="4"/>
        <v>0</v>
      </c>
      <c r="M24" s="45">
        <f t="shared" si="7"/>
        <v>100</v>
      </c>
    </row>
    <row r="25" spans="1:14" ht="15.75" customHeight="1">
      <c r="A25" s="39">
        <v>26</v>
      </c>
      <c r="B25" s="82" t="s">
        <v>96</v>
      </c>
      <c r="C25" s="41" t="s">
        <v>102</v>
      </c>
      <c r="D25" s="42" t="s">
        <v>103</v>
      </c>
      <c r="E25" s="44" t="s">
        <v>141</v>
      </c>
      <c r="F25" s="44"/>
      <c r="G25" s="62">
        <v>9</v>
      </c>
      <c r="H25" s="63">
        <v>58</v>
      </c>
      <c r="I25" s="93" t="s">
        <v>166</v>
      </c>
      <c r="J25" s="6">
        <v>216</v>
      </c>
      <c r="K25" s="64" t="e">
        <f t="shared" si="6"/>
        <v>#VALUE!</v>
      </c>
      <c r="L25" s="50" t="e">
        <f t="shared" si="4"/>
        <v>#VALUE!</v>
      </c>
      <c r="M25" s="45">
        <v>44</v>
      </c>
      <c r="N25" s="46"/>
    </row>
    <row r="26" spans="1:14" ht="15.75" customHeight="1">
      <c r="A26" s="39">
        <v>27</v>
      </c>
      <c r="B26" s="40" t="s">
        <v>96</v>
      </c>
      <c r="C26" s="41" t="s">
        <v>104</v>
      </c>
      <c r="D26" s="60" t="s">
        <v>105</v>
      </c>
      <c r="E26" s="59" t="s">
        <v>142</v>
      </c>
      <c r="F26" s="59"/>
      <c r="G26" s="62">
        <v>4</v>
      </c>
      <c r="H26" s="63">
        <v>37</v>
      </c>
      <c r="I26" s="93">
        <f t="shared" si="5"/>
        <v>277</v>
      </c>
      <c r="J26" s="6">
        <v>216</v>
      </c>
      <c r="K26" s="64">
        <f t="shared" si="6"/>
        <v>61</v>
      </c>
      <c r="L26" s="50">
        <f t="shared" si="4"/>
        <v>12.2</v>
      </c>
      <c r="M26" s="45">
        <f t="shared" si="7"/>
        <v>87.8</v>
      </c>
      <c r="N26" s="46"/>
    </row>
    <row r="27" spans="1:14" ht="15.75" customHeight="1">
      <c r="A27" s="39">
        <v>28</v>
      </c>
      <c r="B27" s="40" t="s">
        <v>96</v>
      </c>
      <c r="C27" s="41" t="s">
        <v>106</v>
      </c>
      <c r="D27" s="42" t="s">
        <v>107</v>
      </c>
      <c r="E27" s="44" t="s">
        <v>143</v>
      </c>
      <c r="F27" s="44"/>
      <c r="G27" s="62">
        <v>5</v>
      </c>
      <c r="H27" s="63">
        <v>18</v>
      </c>
      <c r="I27" s="93">
        <f t="shared" si="5"/>
        <v>318</v>
      </c>
      <c r="J27" s="6">
        <v>216</v>
      </c>
      <c r="K27" s="64">
        <f t="shared" si="6"/>
        <v>102</v>
      </c>
      <c r="L27" s="50">
        <f t="shared" si="4"/>
        <v>20.4</v>
      </c>
      <c r="M27" s="45">
        <f t="shared" si="7"/>
        <v>79.6</v>
      </c>
      <c r="N27" s="46"/>
    </row>
    <row r="28" spans="1:14" ht="15.75" customHeight="1">
      <c r="A28" s="67"/>
      <c r="B28" s="40" t="s">
        <v>96</v>
      </c>
      <c r="C28" s="73" t="s">
        <v>108</v>
      </c>
      <c r="D28" s="73" t="s">
        <v>109</v>
      </c>
      <c r="E28" s="39" t="s">
        <v>110</v>
      </c>
      <c r="F28" s="39" t="s">
        <v>147</v>
      </c>
      <c r="G28" s="62">
        <v>5</v>
      </c>
      <c r="H28" s="63">
        <v>40</v>
      </c>
      <c r="I28" s="93">
        <f t="shared" si="5"/>
        <v>340</v>
      </c>
      <c r="J28" s="6">
        <v>216</v>
      </c>
      <c r="K28" s="64">
        <f t="shared" si="6"/>
        <v>124</v>
      </c>
      <c r="L28" s="50">
        <f t="shared" si="4"/>
        <v>24.8</v>
      </c>
      <c r="M28" s="45">
        <f t="shared" si="7"/>
        <v>75.2</v>
      </c>
      <c r="N28" s="46"/>
    </row>
    <row r="29" spans="1:14" ht="15.75" customHeight="1">
      <c r="A29" s="67">
        <v>29</v>
      </c>
      <c r="B29" s="40" t="s">
        <v>96</v>
      </c>
      <c r="C29" s="41" t="s">
        <v>111</v>
      </c>
      <c r="D29" s="41" t="s">
        <v>112</v>
      </c>
      <c r="E29" s="44" t="s">
        <v>110</v>
      </c>
      <c r="F29" s="44" t="s">
        <v>147</v>
      </c>
      <c r="G29" s="62">
        <v>5</v>
      </c>
      <c r="H29" s="63">
        <v>41</v>
      </c>
      <c r="I29" s="93">
        <f t="shared" si="5"/>
        <v>341</v>
      </c>
      <c r="J29" s="6">
        <v>216</v>
      </c>
      <c r="K29" s="64">
        <f t="shared" si="6"/>
        <v>125</v>
      </c>
      <c r="L29" s="50">
        <f t="shared" si="4"/>
        <v>25</v>
      </c>
      <c r="M29" s="45">
        <f t="shared" si="7"/>
        <v>75</v>
      </c>
      <c r="N29" s="46"/>
    </row>
    <row r="30" spans="1:13" ht="15.75" customHeight="1">
      <c r="A30" s="67">
        <v>30</v>
      </c>
      <c r="B30" s="40" t="s">
        <v>96</v>
      </c>
      <c r="C30" s="41" t="s">
        <v>113</v>
      </c>
      <c r="D30" s="42" t="s">
        <v>114</v>
      </c>
      <c r="E30" s="39" t="s">
        <v>144</v>
      </c>
      <c r="F30" s="39"/>
      <c r="G30" s="62">
        <v>14</v>
      </c>
      <c r="H30" s="63">
        <v>19</v>
      </c>
      <c r="I30" s="18" t="s">
        <v>166</v>
      </c>
      <c r="J30" s="6">
        <v>216</v>
      </c>
      <c r="K30" s="49" t="e">
        <f t="shared" si="6"/>
        <v>#VALUE!</v>
      </c>
      <c r="L30" s="45" t="e">
        <f t="shared" si="4"/>
        <v>#VALUE!</v>
      </c>
      <c r="M30" s="45">
        <v>44</v>
      </c>
    </row>
    <row r="31" spans="1:14" ht="15.75" customHeight="1">
      <c r="A31" s="67">
        <v>31</v>
      </c>
      <c r="B31" s="40" t="s">
        <v>96</v>
      </c>
      <c r="C31" s="41" t="s">
        <v>115</v>
      </c>
      <c r="D31" s="42" t="s">
        <v>116</v>
      </c>
      <c r="E31" s="44" t="s">
        <v>145</v>
      </c>
      <c r="F31" s="39"/>
      <c r="G31" s="62">
        <v>4</v>
      </c>
      <c r="H31" s="63">
        <v>5</v>
      </c>
      <c r="I31" s="93">
        <f t="shared" si="5"/>
        <v>245</v>
      </c>
      <c r="J31" s="6">
        <v>216</v>
      </c>
      <c r="K31" s="64">
        <f t="shared" si="6"/>
        <v>29</v>
      </c>
      <c r="L31" s="50">
        <f t="shared" si="4"/>
        <v>5.8</v>
      </c>
      <c r="M31" s="45">
        <f t="shared" si="7"/>
        <v>94.2</v>
      </c>
      <c r="N31" s="46"/>
    </row>
    <row r="32" spans="1:13" ht="15.75" customHeight="1">
      <c r="A32" s="67">
        <v>32</v>
      </c>
      <c r="B32" s="40" t="s">
        <v>96</v>
      </c>
      <c r="C32" s="41" t="s">
        <v>117</v>
      </c>
      <c r="D32" s="42" t="s">
        <v>118</v>
      </c>
      <c r="E32" s="39" t="s">
        <v>146</v>
      </c>
      <c r="F32" s="39"/>
      <c r="G32" s="62">
        <v>4</v>
      </c>
      <c r="H32" s="63">
        <v>40</v>
      </c>
      <c r="I32" s="93">
        <f t="shared" si="5"/>
        <v>280</v>
      </c>
      <c r="J32" s="6">
        <v>216</v>
      </c>
      <c r="K32" s="64">
        <f t="shared" si="6"/>
        <v>64</v>
      </c>
      <c r="L32" s="50">
        <f t="shared" si="4"/>
        <v>12.8</v>
      </c>
      <c r="M32" s="50">
        <f t="shared" si="7"/>
        <v>87.2</v>
      </c>
    </row>
    <row r="33" spans="1:13" ht="15.75" customHeight="1">
      <c r="A33" s="67">
        <v>33</v>
      </c>
      <c r="B33" s="40" t="s">
        <v>96</v>
      </c>
      <c r="C33" s="60" t="s">
        <v>119</v>
      </c>
      <c r="D33" s="60" t="s">
        <v>120</v>
      </c>
      <c r="E33" s="89" t="s">
        <v>121</v>
      </c>
      <c r="F33" s="59" t="s">
        <v>148</v>
      </c>
      <c r="G33" s="62">
        <v>6</v>
      </c>
      <c r="H33" s="63">
        <v>37</v>
      </c>
      <c r="I33" s="93">
        <f t="shared" si="5"/>
        <v>397</v>
      </c>
      <c r="J33" s="6">
        <v>216</v>
      </c>
      <c r="K33" s="64">
        <f t="shared" si="6"/>
        <v>181</v>
      </c>
      <c r="L33" s="50">
        <f t="shared" si="4"/>
        <v>36.2</v>
      </c>
      <c r="M33" s="50">
        <f t="shared" si="7"/>
        <v>63.8</v>
      </c>
    </row>
    <row r="34" spans="1:14" ht="15.75" customHeight="1">
      <c r="A34" s="67">
        <v>34</v>
      </c>
      <c r="B34" s="40" t="s">
        <v>96</v>
      </c>
      <c r="C34" s="41" t="s">
        <v>122</v>
      </c>
      <c r="D34" s="90" t="s">
        <v>123</v>
      </c>
      <c r="E34" s="44" t="s">
        <v>145</v>
      </c>
      <c r="F34" s="39"/>
      <c r="G34" s="62">
        <v>5</v>
      </c>
      <c r="H34" s="63">
        <v>13</v>
      </c>
      <c r="I34" s="93">
        <f t="shared" si="5"/>
        <v>313</v>
      </c>
      <c r="J34" s="6">
        <v>216</v>
      </c>
      <c r="K34" s="64">
        <f t="shared" si="6"/>
        <v>97</v>
      </c>
      <c r="L34" s="50">
        <f t="shared" si="4"/>
        <v>19.4</v>
      </c>
      <c r="M34" s="50">
        <f t="shared" si="7"/>
        <v>80.6</v>
      </c>
      <c r="N34" s="46"/>
    </row>
    <row r="35" spans="1:13" ht="15.75" customHeight="1">
      <c r="A35" s="67">
        <v>35</v>
      </c>
      <c r="B35" s="40" t="s">
        <v>96</v>
      </c>
      <c r="C35" s="41" t="s">
        <v>124</v>
      </c>
      <c r="D35" s="81" t="s">
        <v>125</v>
      </c>
      <c r="E35" s="44" t="s">
        <v>143</v>
      </c>
      <c r="F35" s="44"/>
      <c r="G35" s="62">
        <v>10</v>
      </c>
      <c r="H35" s="65"/>
      <c r="I35" s="18" t="s">
        <v>166</v>
      </c>
      <c r="J35" s="6">
        <v>216</v>
      </c>
      <c r="K35" s="64" t="e">
        <f t="shared" si="6"/>
        <v>#VALUE!</v>
      </c>
      <c r="L35" s="50" t="e">
        <f t="shared" si="4"/>
        <v>#VALUE!</v>
      </c>
      <c r="M35" s="50">
        <v>44</v>
      </c>
    </row>
    <row r="36" spans="1:13" ht="15.75" customHeight="1">
      <c r="A36" s="67">
        <v>36</v>
      </c>
      <c r="B36" s="40" t="s">
        <v>126</v>
      </c>
      <c r="C36" s="41" t="s">
        <v>127</v>
      </c>
      <c r="D36" s="41" t="s">
        <v>128</v>
      </c>
      <c r="E36" s="44" t="s">
        <v>121</v>
      </c>
      <c r="F36" s="44" t="s">
        <v>148</v>
      </c>
      <c r="G36" s="62">
        <v>3</v>
      </c>
      <c r="H36" s="65">
        <v>29</v>
      </c>
      <c r="I36" s="93">
        <f t="shared" si="5"/>
        <v>209</v>
      </c>
      <c r="J36" s="6">
        <v>216</v>
      </c>
      <c r="K36" s="64">
        <f t="shared" si="6"/>
        <v>-7</v>
      </c>
      <c r="L36" s="50">
        <f t="shared" si="4"/>
        <v>0</v>
      </c>
      <c r="M36" s="50">
        <f t="shared" si="7"/>
        <v>100</v>
      </c>
    </row>
    <row r="37" spans="1:13" ht="15.75" customHeight="1">
      <c r="A37" s="67">
        <v>37</v>
      </c>
      <c r="B37" s="40" t="s">
        <v>96</v>
      </c>
      <c r="C37" s="41" t="s">
        <v>97</v>
      </c>
      <c r="D37" s="42" t="s">
        <v>129</v>
      </c>
      <c r="E37" s="39" t="s">
        <v>146</v>
      </c>
      <c r="F37" s="39"/>
      <c r="G37" s="62">
        <v>3</v>
      </c>
      <c r="H37" s="63">
        <v>53</v>
      </c>
      <c r="I37" s="18">
        <f t="shared" si="5"/>
        <v>233</v>
      </c>
      <c r="J37" s="6">
        <v>216</v>
      </c>
      <c r="K37" s="64">
        <f t="shared" si="6"/>
        <v>17</v>
      </c>
      <c r="L37" s="50">
        <f t="shared" si="4"/>
        <v>3.4</v>
      </c>
      <c r="M37" s="50">
        <f t="shared" si="7"/>
        <v>96.6</v>
      </c>
    </row>
    <row r="38" spans="1:13" ht="15.75" customHeight="1">
      <c r="A38" s="67">
        <v>38</v>
      </c>
      <c r="B38" s="40" t="s">
        <v>96</v>
      </c>
      <c r="C38" s="41" t="s">
        <v>100</v>
      </c>
      <c r="D38" s="42" t="s">
        <v>130</v>
      </c>
      <c r="E38" s="44" t="s">
        <v>140</v>
      </c>
      <c r="F38" s="39"/>
      <c r="G38" s="62">
        <v>3</v>
      </c>
      <c r="H38" s="63">
        <v>58</v>
      </c>
      <c r="I38" s="18">
        <f>G38*60+H38</f>
        <v>238</v>
      </c>
      <c r="J38" s="6">
        <v>216</v>
      </c>
      <c r="K38" s="64">
        <f>I38-J38</f>
        <v>22</v>
      </c>
      <c r="L38" s="50">
        <f>IF(K38&gt;0,K38/5,0)</f>
        <v>4.4</v>
      </c>
      <c r="M38" s="50">
        <f>SUM(100-L38)</f>
        <v>95.6</v>
      </c>
    </row>
    <row r="39" spans="2:10" ht="15.75" customHeight="1">
      <c r="B39" s="4"/>
      <c r="C39" s="4"/>
      <c r="D39" s="4"/>
      <c r="E39" s="4"/>
      <c r="F39" s="35"/>
      <c r="G39" s="74"/>
      <c r="H39" s="72"/>
      <c r="I39" s="35"/>
      <c r="J39" s="4"/>
    </row>
    <row r="40" spans="2:10" ht="15.75" customHeight="1">
      <c r="B40" s="4"/>
      <c r="C40" s="4"/>
      <c r="D40" s="4"/>
      <c r="E40" s="4"/>
      <c r="F40" s="35"/>
      <c r="G40" s="74"/>
      <c r="H40" s="72"/>
      <c r="I40" s="35"/>
      <c r="J40" s="4"/>
    </row>
    <row r="41" spans="2:10" ht="15.75" customHeight="1">
      <c r="B41" s="4"/>
      <c r="C41" s="4"/>
      <c r="D41" s="4"/>
      <c r="E41" s="4"/>
      <c r="F41" s="35"/>
      <c r="G41" s="74"/>
      <c r="H41" s="72"/>
      <c r="I41" s="35"/>
      <c r="J41" s="4"/>
    </row>
    <row r="42" spans="2:10" ht="15.75" customHeight="1">
      <c r="B42" s="4"/>
      <c r="C42" s="4"/>
      <c r="D42" s="4"/>
      <c r="E42" s="4"/>
      <c r="F42" s="35"/>
      <c r="G42" s="74"/>
      <c r="H42" s="72"/>
      <c r="I42" s="35"/>
      <c r="J42" s="4"/>
    </row>
    <row r="43" spans="2:10" ht="15.75" customHeight="1">
      <c r="B43" s="4"/>
      <c r="C43" s="4"/>
      <c r="D43" s="4"/>
      <c r="E43" s="4"/>
      <c r="F43" s="35"/>
      <c r="G43" s="74"/>
      <c r="H43" s="72"/>
      <c r="I43" s="35"/>
      <c r="J43" s="4"/>
    </row>
    <row r="44" spans="2:10" ht="15.75" customHeight="1">
      <c r="B44" s="4"/>
      <c r="C44" s="4"/>
      <c r="D44" s="4"/>
      <c r="E44" s="4"/>
      <c r="F44" s="35"/>
      <c r="G44" s="74"/>
      <c r="H44" s="72"/>
      <c r="I44" s="35"/>
      <c r="J44" s="4"/>
    </row>
    <row r="45" spans="2:10" ht="15.75" customHeight="1">
      <c r="B45" s="4"/>
      <c r="C45" s="4"/>
      <c r="D45" s="4"/>
      <c r="E45" s="4"/>
      <c r="F45" s="35"/>
      <c r="G45" s="74"/>
      <c r="H45" s="72"/>
      <c r="I45" s="35"/>
      <c r="J45" s="4"/>
    </row>
    <row r="46" spans="2:10" ht="15.75" customHeight="1">
      <c r="B46" s="4"/>
      <c r="C46" s="4"/>
      <c r="D46" s="4"/>
      <c r="E46" s="4"/>
      <c r="F46" s="35"/>
      <c r="G46" s="74"/>
      <c r="H46" s="72"/>
      <c r="I46" s="35"/>
      <c r="J46" s="4"/>
    </row>
    <row r="47" spans="2:10" ht="15.75" customHeight="1">
      <c r="B47" s="4"/>
      <c r="C47" s="4"/>
      <c r="D47" s="4"/>
      <c r="E47" s="4"/>
      <c r="F47" s="35"/>
      <c r="G47" s="74"/>
      <c r="H47" s="72"/>
      <c r="I47" s="35"/>
      <c r="J47" s="4"/>
    </row>
    <row r="48" spans="2:10" ht="15.75" customHeight="1">
      <c r="B48" s="4"/>
      <c r="C48" s="4"/>
      <c r="D48" s="4"/>
      <c r="E48" s="4"/>
      <c r="F48" s="35"/>
      <c r="G48" s="74"/>
      <c r="H48" s="72"/>
      <c r="I48" s="35"/>
      <c r="J48" s="4"/>
    </row>
    <row r="49" spans="2:10" ht="15.75" customHeight="1">
      <c r="B49" s="4"/>
      <c r="C49" s="4"/>
      <c r="D49" s="4"/>
      <c r="E49" s="4"/>
      <c r="F49" s="35"/>
      <c r="G49" s="74"/>
      <c r="H49" s="72"/>
      <c r="I49" s="35"/>
      <c r="J49" s="4"/>
    </row>
    <row r="50" spans="2:10" ht="15.75" customHeight="1">
      <c r="B50" s="4"/>
      <c r="C50" s="4"/>
      <c r="D50" s="4"/>
      <c r="E50" s="4"/>
      <c r="F50" s="35"/>
      <c r="G50" s="74"/>
      <c r="H50" s="72"/>
      <c r="I50" s="35"/>
      <c r="J50" s="4"/>
    </row>
    <row r="51" spans="2:10" ht="15.75" customHeight="1">
      <c r="B51" s="4"/>
      <c r="C51" s="4"/>
      <c r="D51" s="4"/>
      <c r="E51" s="4"/>
      <c r="F51" s="35"/>
      <c r="G51" s="74"/>
      <c r="H51" s="72"/>
      <c r="I51" s="35"/>
      <c r="J51" s="4"/>
    </row>
    <row r="52" spans="2:10" ht="15.75" customHeight="1">
      <c r="B52" s="4"/>
      <c r="C52" s="4"/>
      <c r="D52" s="4"/>
      <c r="E52" s="4"/>
      <c r="F52" s="35"/>
      <c r="G52" s="74"/>
      <c r="H52" s="72"/>
      <c r="I52" s="35"/>
      <c r="J52" s="4"/>
    </row>
    <row r="53" spans="2:10" ht="15.75" customHeight="1">
      <c r="B53" s="4"/>
      <c r="C53" s="4"/>
      <c r="D53" s="4"/>
      <c r="E53" s="4"/>
      <c r="F53" s="35"/>
      <c r="G53" s="74"/>
      <c r="H53" s="72"/>
      <c r="I53" s="35"/>
      <c r="J53" s="4"/>
    </row>
    <row r="54" spans="2:10" ht="15.75" customHeight="1">
      <c r="B54" s="4"/>
      <c r="C54" s="4"/>
      <c r="D54" s="4"/>
      <c r="E54" s="4"/>
      <c r="F54" s="35"/>
      <c r="G54" s="74"/>
      <c r="H54" s="72"/>
      <c r="I54" s="35"/>
      <c r="J54" s="4"/>
    </row>
    <row r="55" spans="2:10" ht="15.75" customHeight="1">
      <c r="B55" s="4"/>
      <c r="C55" s="4"/>
      <c r="D55" s="4"/>
      <c r="E55" s="4"/>
      <c r="F55" s="35"/>
      <c r="G55" s="74"/>
      <c r="H55" s="72"/>
      <c r="I55" s="35"/>
      <c r="J55" s="4"/>
    </row>
    <row r="56" spans="1:13" ht="15.75" customHeight="1">
      <c r="A56" s="35"/>
      <c r="B56" s="35"/>
      <c r="C56" s="35"/>
      <c r="D56" s="35"/>
      <c r="E56" s="35"/>
      <c r="F56" s="35"/>
      <c r="G56" s="72"/>
      <c r="H56" s="35"/>
      <c r="I56" s="35"/>
      <c r="J56" s="35"/>
      <c r="K56" s="35"/>
      <c r="L56" s="35"/>
      <c r="M56" s="35"/>
    </row>
    <row r="57" spans="1:13" ht="15.75" customHeight="1">
      <c r="A57" s="35"/>
      <c r="B57" s="35"/>
      <c r="C57" s="35"/>
      <c r="D57" s="35"/>
      <c r="E57" s="35"/>
      <c r="F57" s="35"/>
      <c r="G57" s="72"/>
      <c r="H57" s="35"/>
      <c r="I57" s="35"/>
      <c r="J57" s="35"/>
      <c r="K57" s="35"/>
      <c r="L57" s="35"/>
      <c r="M57" s="35"/>
    </row>
    <row r="58" spans="1:13" ht="15.75" customHeight="1">
      <c r="A58" s="35"/>
      <c r="B58" s="35"/>
      <c r="C58" s="35"/>
      <c r="D58" s="35"/>
      <c r="E58" s="35"/>
      <c r="F58" s="35"/>
      <c r="G58" s="72"/>
      <c r="H58" s="35"/>
      <c r="I58" s="35"/>
      <c r="J58" s="35"/>
      <c r="K58" s="35"/>
      <c r="L58" s="35"/>
      <c r="M58" s="35"/>
    </row>
    <row r="59" spans="1:13" ht="15.75" customHeight="1">
      <c r="A59" s="35"/>
      <c r="B59" s="35"/>
      <c r="C59" s="35"/>
      <c r="D59" s="35"/>
      <c r="E59" s="35"/>
      <c r="F59" s="35"/>
      <c r="G59" s="72"/>
      <c r="H59" s="35"/>
      <c r="I59" s="35"/>
      <c r="J59" s="35"/>
      <c r="K59" s="35"/>
      <c r="L59" s="35"/>
      <c r="M59" s="35"/>
    </row>
    <row r="60" spans="1:13" ht="15.75" customHeight="1">
      <c r="A60" s="35"/>
      <c r="B60" s="35"/>
      <c r="C60" s="35"/>
      <c r="D60" s="35"/>
      <c r="E60" s="35"/>
      <c r="F60" s="35"/>
      <c r="G60" s="72"/>
      <c r="H60" s="35"/>
      <c r="I60" s="35"/>
      <c r="J60" s="35"/>
      <c r="K60" s="35"/>
      <c r="L60" s="35"/>
      <c r="M60" s="35"/>
    </row>
    <row r="61" spans="1:13" ht="15.75" customHeight="1">
      <c r="A61" s="35"/>
      <c r="B61" s="35"/>
      <c r="C61" s="35"/>
      <c r="D61" s="35"/>
      <c r="E61" s="35"/>
      <c r="F61" s="35"/>
      <c r="G61" s="72"/>
      <c r="H61" s="35"/>
      <c r="I61" s="35"/>
      <c r="J61" s="35"/>
      <c r="K61" s="35"/>
      <c r="L61" s="35"/>
      <c r="M61" s="35"/>
    </row>
    <row r="62" spans="1:13" ht="15.75" customHeight="1">
      <c r="A62" s="35"/>
      <c r="B62" s="35"/>
      <c r="C62" s="35"/>
      <c r="D62" s="35"/>
      <c r="E62" s="35"/>
      <c r="F62" s="35"/>
      <c r="G62" s="72"/>
      <c r="H62" s="35"/>
      <c r="I62" s="35"/>
      <c r="J62" s="35"/>
      <c r="K62" s="35"/>
      <c r="L62" s="35"/>
      <c r="M62" s="35"/>
    </row>
    <row r="63" spans="1:13" ht="15.75" customHeight="1">
      <c r="A63" s="35"/>
      <c r="B63" s="35"/>
      <c r="C63" s="35"/>
      <c r="D63" s="35"/>
      <c r="E63" s="35"/>
      <c r="F63" s="35"/>
      <c r="G63" s="72"/>
      <c r="H63" s="35"/>
      <c r="I63" s="35"/>
      <c r="J63" s="35"/>
      <c r="K63" s="35"/>
      <c r="L63" s="35"/>
      <c r="M63" s="35"/>
    </row>
    <row r="64" spans="1:13" ht="15.75" customHeight="1">
      <c r="A64" s="35"/>
      <c r="B64" s="35"/>
      <c r="C64" s="35"/>
      <c r="D64" s="35"/>
      <c r="E64" s="35"/>
      <c r="F64" s="35"/>
      <c r="G64" s="72"/>
      <c r="H64" s="35"/>
      <c r="I64" s="35"/>
      <c r="J64" s="35"/>
      <c r="K64" s="35"/>
      <c r="L64" s="35"/>
      <c r="M64" s="35"/>
    </row>
    <row r="65" spans="1:13" ht="15.75" customHeight="1">
      <c r="A65" s="35"/>
      <c r="B65" s="35"/>
      <c r="C65" s="35"/>
      <c r="D65" s="35"/>
      <c r="E65" s="35"/>
      <c r="F65" s="35"/>
      <c r="G65" s="72"/>
      <c r="H65" s="35"/>
      <c r="I65" s="35"/>
      <c r="J65" s="35"/>
      <c r="K65" s="35"/>
      <c r="L65" s="35"/>
      <c r="M65" s="35"/>
    </row>
    <row r="66" spans="1:13" ht="15.75" customHeight="1">
      <c r="A66" s="35"/>
      <c r="B66" s="35"/>
      <c r="C66" s="35"/>
      <c r="D66" s="35"/>
      <c r="E66" s="35"/>
      <c r="F66" s="35"/>
      <c r="G66" s="72"/>
      <c r="H66" s="35"/>
      <c r="I66" s="35"/>
      <c r="J66" s="35"/>
      <c r="K66" s="35"/>
      <c r="L66" s="35"/>
      <c r="M66" s="35"/>
    </row>
    <row r="67" spans="1:13" ht="15.75" customHeight="1">
      <c r="A67" s="35"/>
      <c r="B67" s="35"/>
      <c r="C67" s="35"/>
      <c r="D67" s="35"/>
      <c r="E67" s="35"/>
      <c r="F67" s="35"/>
      <c r="G67" s="72"/>
      <c r="H67" s="35"/>
      <c r="I67" s="35"/>
      <c r="J67" s="35"/>
      <c r="K67" s="35"/>
      <c r="L67" s="35"/>
      <c r="M67" s="35"/>
    </row>
    <row r="68" spans="1:13" ht="15.75" customHeight="1">
      <c r="A68" s="35"/>
      <c r="B68" s="35"/>
      <c r="C68" s="35"/>
      <c r="D68" s="35"/>
      <c r="E68" s="35"/>
      <c r="F68" s="35"/>
      <c r="G68" s="72"/>
      <c r="H68" s="35"/>
      <c r="I68" s="35"/>
      <c r="J68" s="35"/>
      <c r="K68" s="35"/>
      <c r="L68" s="35"/>
      <c r="M68" s="35"/>
    </row>
    <row r="69" spans="1:13" ht="15.75" customHeight="1">
      <c r="A69" s="35"/>
      <c r="B69" s="35"/>
      <c r="C69" s="35"/>
      <c r="D69" s="35"/>
      <c r="E69" s="35"/>
      <c r="F69" s="35"/>
      <c r="G69" s="72"/>
      <c r="H69" s="35"/>
      <c r="I69" s="35"/>
      <c r="J69" s="35"/>
      <c r="K69" s="35"/>
      <c r="L69" s="35"/>
      <c r="M69" s="35"/>
    </row>
    <row r="70" spans="1:13" ht="15.75" customHeight="1">
      <c r="A70" s="35"/>
      <c r="B70" s="35"/>
      <c r="C70" s="35"/>
      <c r="D70" s="35"/>
      <c r="E70" s="35"/>
      <c r="F70" s="35"/>
      <c r="G70" s="72"/>
      <c r="H70" s="35"/>
      <c r="I70" s="35"/>
      <c r="J70" s="35"/>
      <c r="K70" s="35"/>
      <c r="L70" s="35"/>
      <c r="M70" s="35"/>
    </row>
    <row r="71" spans="1:13" ht="15.75" customHeight="1">
      <c r="A71" s="35"/>
      <c r="B71" s="35"/>
      <c r="C71" s="35"/>
      <c r="D71" s="35"/>
      <c r="E71" s="35"/>
      <c r="F71" s="35"/>
      <c r="G71" s="72"/>
      <c r="H71" s="35"/>
      <c r="I71" s="35"/>
      <c r="J71" s="35"/>
      <c r="K71" s="35"/>
      <c r="L71" s="35"/>
      <c r="M71" s="35"/>
    </row>
    <row r="72" spans="2:9" ht="15.75" customHeight="1">
      <c r="B72" s="4"/>
      <c r="C72" s="4"/>
      <c r="D72" s="4"/>
      <c r="E72" s="4"/>
      <c r="F72" s="4"/>
      <c r="G72" s="68"/>
      <c r="H72" s="4"/>
      <c r="I72" s="4"/>
    </row>
    <row r="73" spans="2:9" ht="15.75" customHeight="1">
      <c r="B73" s="4"/>
      <c r="C73" s="4"/>
      <c r="D73" s="4"/>
      <c r="E73" s="4"/>
      <c r="F73" s="4"/>
      <c r="G73" s="68"/>
      <c r="H73" s="4"/>
      <c r="I73" s="4"/>
    </row>
    <row r="74" spans="2:9" ht="15.75" customHeight="1">
      <c r="B74" s="4"/>
      <c r="C74" s="4"/>
      <c r="D74" s="4"/>
      <c r="E74" s="4"/>
      <c r="F74" s="4"/>
      <c r="G74" s="68"/>
      <c r="H74" s="4"/>
      <c r="I74" s="4"/>
    </row>
    <row r="75" spans="2:9" ht="15.75" customHeight="1">
      <c r="B75" s="4"/>
      <c r="C75" s="4"/>
      <c r="D75" s="4"/>
      <c r="E75" s="4"/>
      <c r="F75" s="4"/>
      <c r="G75" s="68"/>
      <c r="H75" s="4"/>
      <c r="I75" s="4"/>
    </row>
    <row r="76" spans="2:9" ht="15.75" customHeight="1">
      <c r="B76" s="4"/>
      <c r="C76" s="4"/>
      <c r="D76" s="4"/>
      <c r="E76" s="4"/>
      <c r="F76" s="4"/>
      <c r="G76" s="68"/>
      <c r="H76" s="4"/>
      <c r="I76" s="4"/>
    </row>
    <row r="77" spans="2:9" ht="15.75" customHeight="1">
      <c r="B77" s="4"/>
      <c r="C77" s="4"/>
      <c r="D77" s="4"/>
      <c r="E77" s="4"/>
      <c r="F77" s="4"/>
      <c r="G77" s="68"/>
      <c r="H77" s="4"/>
      <c r="I77" s="4"/>
    </row>
    <row r="78" spans="2:9" ht="15.75" customHeight="1">
      <c r="B78" s="4"/>
      <c r="C78" s="4"/>
      <c r="D78" s="4"/>
      <c r="E78" s="4"/>
      <c r="F78" s="4"/>
      <c r="G78" s="68"/>
      <c r="H78" s="4"/>
      <c r="I78" s="4"/>
    </row>
    <row r="79" spans="2:9" ht="15.75" customHeight="1">
      <c r="B79" s="4"/>
      <c r="C79" s="4"/>
      <c r="D79" s="4"/>
      <c r="E79" s="4"/>
      <c r="F79" s="4"/>
      <c r="G79" s="68"/>
      <c r="H79" s="4"/>
      <c r="I79" s="4"/>
    </row>
    <row r="80" spans="2:9" ht="15.75" customHeight="1">
      <c r="B80" s="4"/>
      <c r="C80" s="4"/>
      <c r="D80" s="4"/>
      <c r="E80" s="4"/>
      <c r="F80" s="4"/>
      <c r="G80" s="68"/>
      <c r="H80" s="4"/>
      <c r="I80" s="4"/>
    </row>
    <row r="81" spans="2:9" ht="15.75" customHeight="1">
      <c r="B81" s="4"/>
      <c r="C81" s="4"/>
      <c r="D81" s="4"/>
      <c r="E81" s="4"/>
      <c r="F81" s="4"/>
      <c r="G81" s="68"/>
      <c r="H81" s="4"/>
      <c r="I81" s="4"/>
    </row>
    <row r="82" spans="2:9" ht="15.75" customHeight="1">
      <c r="B82" s="4"/>
      <c r="C82" s="4"/>
      <c r="D82" s="4"/>
      <c r="E82" s="4"/>
      <c r="F82" s="4"/>
      <c r="G82" s="68"/>
      <c r="H82" s="4"/>
      <c r="I82" s="4"/>
    </row>
    <row r="83" spans="2:9" ht="15.75" customHeight="1">
      <c r="B83" s="4"/>
      <c r="C83" s="4"/>
      <c r="D83" s="4"/>
      <c r="E83" s="4"/>
      <c r="F83" s="4"/>
      <c r="G83" s="68"/>
      <c r="H83" s="4"/>
      <c r="I83" s="4"/>
    </row>
    <row r="84" spans="2:9" ht="15.75" customHeight="1">
      <c r="B84" s="4"/>
      <c r="C84" s="4"/>
      <c r="D84" s="4"/>
      <c r="E84" s="4"/>
      <c r="F84" s="4"/>
      <c r="G84" s="68"/>
      <c r="H84" s="4"/>
      <c r="I84" s="4"/>
    </row>
    <row r="85" spans="2:9" ht="15.75" customHeight="1">
      <c r="B85" s="4"/>
      <c r="C85" s="4"/>
      <c r="D85" s="4"/>
      <c r="E85" s="4"/>
      <c r="F85" s="4"/>
      <c r="G85" s="68"/>
      <c r="H85" s="4"/>
      <c r="I85" s="4"/>
    </row>
    <row r="86" spans="2:9" ht="15.75" customHeight="1">
      <c r="B86" s="4"/>
      <c r="C86" s="4"/>
      <c r="D86" s="4"/>
      <c r="E86" s="4"/>
      <c r="F86" s="4"/>
      <c r="G86" s="68"/>
      <c r="H86" s="4"/>
      <c r="I86" s="4"/>
    </row>
    <row r="87" spans="2:9" ht="15.75" customHeight="1">
      <c r="B87" s="4"/>
      <c r="C87" s="4"/>
      <c r="D87" s="4"/>
      <c r="E87" s="4"/>
      <c r="F87" s="4"/>
      <c r="G87" s="68"/>
      <c r="H87" s="4"/>
      <c r="I87" s="4"/>
    </row>
    <row r="88" spans="2:9" ht="15.75" customHeight="1">
      <c r="B88" s="4"/>
      <c r="C88" s="4"/>
      <c r="D88" s="4"/>
      <c r="E88" s="4"/>
      <c r="F88" s="4"/>
      <c r="G88" s="68"/>
      <c r="H88" s="4"/>
      <c r="I88" s="4"/>
    </row>
    <row r="89" spans="2:9" ht="15.75" customHeight="1">
      <c r="B89" s="4"/>
      <c r="C89" s="4"/>
      <c r="D89" s="4"/>
      <c r="E89" s="4"/>
      <c r="F89" s="4"/>
      <c r="G89" s="68"/>
      <c r="H89" s="4"/>
      <c r="I89" s="4"/>
    </row>
    <row r="90" spans="2:9" ht="15.75" customHeight="1">
      <c r="B90" s="4"/>
      <c r="C90" s="4"/>
      <c r="D90" s="4"/>
      <c r="E90" s="4"/>
      <c r="F90" s="4"/>
      <c r="G90" s="68"/>
      <c r="H90" s="4"/>
      <c r="I90" s="4"/>
    </row>
    <row r="91" spans="2:9" ht="15.75" customHeight="1">
      <c r="B91" s="4"/>
      <c r="C91" s="4"/>
      <c r="D91" s="4"/>
      <c r="E91" s="4"/>
      <c r="F91" s="4"/>
      <c r="G91" s="68"/>
      <c r="H91" s="4"/>
      <c r="I91" s="4"/>
    </row>
    <row r="92" spans="2:9" ht="15.75" customHeight="1">
      <c r="B92" s="4"/>
      <c r="C92" s="4"/>
      <c r="D92" s="4"/>
      <c r="E92" s="4"/>
      <c r="F92" s="4"/>
      <c r="G92" s="68"/>
      <c r="H92" s="4"/>
      <c r="I92" s="4"/>
    </row>
    <row r="93" spans="2:9" ht="15.75" customHeight="1">
      <c r="B93" s="4"/>
      <c r="C93" s="4"/>
      <c r="D93" s="4"/>
      <c r="E93" s="4"/>
      <c r="F93" s="4"/>
      <c r="G93" s="68"/>
      <c r="H93" s="4"/>
      <c r="I93" s="4"/>
    </row>
    <row r="94" spans="2:9" ht="15.75" customHeight="1">
      <c r="B94" s="4"/>
      <c r="C94" s="4"/>
      <c r="D94" s="4"/>
      <c r="E94" s="4"/>
      <c r="F94" s="4"/>
      <c r="G94" s="68"/>
      <c r="H94" s="4"/>
      <c r="I94" s="4"/>
    </row>
    <row r="95" spans="2:9" ht="15.75" customHeight="1">
      <c r="B95" s="4"/>
      <c r="C95" s="4"/>
      <c r="D95" s="4"/>
      <c r="E95" s="4"/>
      <c r="F95" s="4"/>
      <c r="G95" s="68"/>
      <c r="H95" s="4"/>
      <c r="I95" s="4"/>
    </row>
    <row r="96" spans="2:9" ht="15.75" customHeight="1">
      <c r="B96" s="4"/>
      <c r="C96" s="4"/>
      <c r="D96" s="4"/>
      <c r="E96" s="4"/>
      <c r="F96" s="4"/>
      <c r="G96" s="68"/>
      <c r="H96" s="4"/>
      <c r="I96" s="4"/>
    </row>
    <row r="97" spans="2:9" ht="15.75" customHeight="1">
      <c r="B97" s="4"/>
      <c r="C97" s="4"/>
      <c r="D97" s="4"/>
      <c r="E97" s="4"/>
      <c r="F97" s="4"/>
      <c r="G97" s="68"/>
      <c r="H97" s="4"/>
      <c r="I97" s="4"/>
    </row>
    <row r="98" spans="2:9" ht="15.75" customHeight="1">
      <c r="B98" s="4"/>
      <c r="C98" s="4"/>
      <c r="D98" s="4"/>
      <c r="E98" s="4"/>
      <c r="F98" s="4"/>
      <c r="G98" s="68"/>
      <c r="H98" s="4"/>
      <c r="I98" s="4"/>
    </row>
    <row r="99" spans="2:9" ht="15.75" customHeight="1">
      <c r="B99" s="4"/>
      <c r="C99" s="4"/>
      <c r="D99" s="4"/>
      <c r="E99" s="4"/>
      <c r="F99" s="4"/>
      <c r="G99" s="68"/>
      <c r="H99" s="4"/>
      <c r="I99" s="4"/>
    </row>
    <row r="100" spans="2:9" ht="15.75" customHeight="1">
      <c r="B100" s="4"/>
      <c r="C100" s="4"/>
      <c r="D100" s="4"/>
      <c r="E100" s="4"/>
      <c r="F100" s="4"/>
      <c r="G100" s="68"/>
      <c r="H100" s="4"/>
      <c r="I100" s="4"/>
    </row>
    <row r="101" spans="2:9" ht="15.75" customHeight="1">
      <c r="B101" s="4"/>
      <c r="C101" s="4"/>
      <c r="D101" s="4"/>
      <c r="E101" s="4"/>
      <c r="F101" s="4"/>
      <c r="G101" s="68"/>
      <c r="H101" s="4"/>
      <c r="I101" s="4"/>
    </row>
    <row r="102" spans="2:9" ht="15.75" customHeight="1">
      <c r="B102" s="4"/>
      <c r="C102" s="4"/>
      <c r="D102" s="4"/>
      <c r="E102" s="4"/>
      <c r="F102" s="4"/>
      <c r="G102" s="68"/>
      <c r="H102" s="4"/>
      <c r="I102" s="4"/>
    </row>
    <row r="103" spans="2:9" ht="15.75" customHeight="1">
      <c r="B103" s="4"/>
      <c r="C103" s="4"/>
      <c r="D103" s="4"/>
      <c r="E103" s="4"/>
      <c r="F103" s="4"/>
      <c r="G103" s="68"/>
      <c r="H103" s="4"/>
      <c r="I103" s="4"/>
    </row>
    <row r="104" spans="2:9" ht="15.75" customHeight="1">
      <c r="B104" s="4"/>
      <c r="C104" s="4"/>
      <c r="D104" s="4"/>
      <c r="E104" s="4"/>
      <c r="F104" s="4"/>
      <c r="G104" s="68"/>
      <c r="H104" s="4"/>
      <c r="I104" s="4"/>
    </row>
    <row r="105" spans="2:9" ht="15.75" customHeight="1">
      <c r="B105" s="4"/>
      <c r="C105" s="4"/>
      <c r="D105" s="4"/>
      <c r="E105" s="4"/>
      <c r="F105" s="4"/>
      <c r="G105" s="68"/>
      <c r="H105" s="4"/>
      <c r="I105" s="4"/>
    </row>
    <row r="106" spans="2:9" ht="15.75" customHeight="1">
      <c r="B106" s="4"/>
      <c r="C106" s="4"/>
      <c r="D106" s="4"/>
      <c r="E106" s="4"/>
      <c r="F106" s="4"/>
      <c r="G106" s="68"/>
      <c r="H106" s="4"/>
      <c r="I106" s="4"/>
    </row>
    <row r="107" spans="2:9" ht="15.75" customHeight="1">
      <c r="B107" s="4"/>
      <c r="C107" s="4"/>
      <c r="D107" s="4"/>
      <c r="E107" s="4"/>
      <c r="F107" s="4"/>
      <c r="G107" s="68"/>
      <c r="H107" s="4"/>
      <c r="I107" s="4"/>
    </row>
    <row r="108" spans="2:9" ht="15.75" customHeight="1">
      <c r="B108" s="4"/>
      <c r="C108" s="4"/>
      <c r="D108" s="4"/>
      <c r="E108" s="4"/>
      <c r="F108" s="4"/>
      <c r="G108" s="68"/>
      <c r="H108" s="4"/>
      <c r="I108" s="4"/>
    </row>
    <row r="109" spans="2:9" ht="15.75" customHeight="1">
      <c r="B109" s="4"/>
      <c r="C109" s="4"/>
      <c r="D109" s="4"/>
      <c r="E109" s="4"/>
      <c r="F109" s="4"/>
      <c r="G109" s="68"/>
      <c r="H109" s="4"/>
      <c r="I109" s="4"/>
    </row>
    <row r="110" spans="2:9" ht="15.75" customHeight="1">
      <c r="B110" s="4"/>
      <c r="C110" s="4"/>
      <c r="D110" s="4"/>
      <c r="E110" s="4"/>
      <c r="F110" s="4"/>
      <c r="G110" s="68"/>
      <c r="H110" s="4"/>
      <c r="I110" s="4"/>
    </row>
    <row r="111" spans="2:9" ht="15.75" customHeight="1">
      <c r="B111" s="4"/>
      <c r="C111" s="4"/>
      <c r="D111" s="4"/>
      <c r="E111" s="4"/>
      <c r="F111" s="4"/>
      <c r="G111" s="68"/>
      <c r="H111" s="4"/>
      <c r="I111" s="4"/>
    </row>
    <row r="112" spans="2:9" ht="15.75" customHeight="1">
      <c r="B112" s="4"/>
      <c r="C112" s="4"/>
      <c r="D112" s="4"/>
      <c r="E112" s="4"/>
      <c r="F112" s="4"/>
      <c r="G112" s="68"/>
      <c r="H112" s="4"/>
      <c r="I112" s="4"/>
    </row>
    <row r="113" spans="2:9" ht="15.75" customHeight="1">
      <c r="B113" s="4"/>
      <c r="C113" s="4"/>
      <c r="D113" s="4"/>
      <c r="E113" s="4"/>
      <c r="F113" s="4"/>
      <c r="G113" s="68"/>
      <c r="H113" s="4"/>
      <c r="I113" s="4"/>
    </row>
    <row r="114" spans="2:9" ht="15.75" customHeight="1">
      <c r="B114" s="4"/>
      <c r="C114" s="4"/>
      <c r="D114" s="4"/>
      <c r="E114" s="4"/>
      <c r="F114" s="4"/>
      <c r="G114" s="68"/>
      <c r="H114" s="4"/>
      <c r="I114" s="4"/>
    </row>
    <row r="115" spans="2:9" ht="15.75" customHeight="1">
      <c r="B115" s="4"/>
      <c r="C115" s="4"/>
      <c r="D115" s="4"/>
      <c r="E115" s="4"/>
      <c r="F115" s="4"/>
      <c r="G115" s="68"/>
      <c r="H115" s="4"/>
      <c r="I115" s="4"/>
    </row>
    <row r="116" spans="2:9" ht="15.75" customHeight="1">
      <c r="B116" s="4"/>
      <c r="C116" s="4"/>
      <c r="D116" s="4"/>
      <c r="E116" s="4"/>
      <c r="F116" s="4"/>
      <c r="G116" s="68"/>
      <c r="H116" s="4"/>
      <c r="I116" s="4"/>
    </row>
    <row r="117" spans="2:9" ht="15.75" customHeight="1">
      <c r="B117" s="4"/>
      <c r="C117" s="4"/>
      <c r="D117" s="4"/>
      <c r="E117" s="4"/>
      <c r="F117" s="4"/>
      <c r="G117" s="68"/>
      <c r="H117" s="4"/>
      <c r="I117" s="4"/>
    </row>
    <row r="118" spans="2:9" ht="15.75" customHeight="1">
      <c r="B118" s="4"/>
      <c r="C118" s="4"/>
      <c r="D118" s="4"/>
      <c r="E118" s="4"/>
      <c r="F118" s="4"/>
      <c r="G118" s="68"/>
      <c r="H118" s="4"/>
      <c r="I118" s="4"/>
    </row>
    <row r="119" spans="2:9" ht="15.75" customHeight="1">
      <c r="B119" s="4"/>
      <c r="C119" s="4"/>
      <c r="D119" s="4"/>
      <c r="E119" s="4"/>
      <c r="F119" s="4"/>
      <c r="G119" s="68"/>
      <c r="H119" s="4"/>
      <c r="I119" s="4"/>
    </row>
    <row r="120" spans="2:9" ht="15.75" customHeight="1">
      <c r="B120" s="4"/>
      <c r="C120" s="4"/>
      <c r="D120" s="4"/>
      <c r="E120" s="4"/>
      <c r="F120" s="4"/>
      <c r="G120" s="68"/>
      <c r="H120" s="4"/>
      <c r="I120" s="4"/>
    </row>
    <row r="121" spans="2:9" ht="15.75" customHeight="1">
      <c r="B121" s="4"/>
      <c r="C121" s="4"/>
      <c r="D121" s="4"/>
      <c r="E121" s="4"/>
      <c r="F121" s="4"/>
      <c r="G121" s="68"/>
      <c r="H121" s="4"/>
      <c r="I121" s="4"/>
    </row>
    <row r="122" spans="2:9" ht="15.75" customHeight="1">
      <c r="B122" s="4"/>
      <c r="C122" s="4"/>
      <c r="D122" s="4"/>
      <c r="E122" s="4"/>
      <c r="F122" s="4"/>
      <c r="G122" s="68"/>
      <c r="H122" s="4"/>
      <c r="I122" s="4"/>
    </row>
    <row r="123" spans="2:9" ht="15.75" customHeight="1">
      <c r="B123" s="4"/>
      <c r="C123" s="4"/>
      <c r="D123" s="4"/>
      <c r="E123" s="4"/>
      <c r="F123" s="4"/>
      <c r="G123" s="68"/>
      <c r="H123" s="4"/>
      <c r="I123" s="4"/>
    </row>
    <row r="124" spans="2:9" ht="15.75" customHeight="1">
      <c r="B124" s="4"/>
      <c r="C124" s="4"/>
      <c r="D124" s="4"/>
      <c r="E124" s="4"/>
      <c r="F124" s="4"/>
      <c r="G124" s="68"/>
      <c r="H124" s="4"/>
      <c r="I124" s="4"/>
    </row>
    <row r="125" spans="2:9" ht="15.75" customHeight="1">
      <c r="B125" s="4"/>
      <c r="C125" s="4"/>
      <c r="D125" s="4"/>
      <c r="E125" s="4"/>
      <c r="F125" s="4"/>
      <c r="G125" s="68"/>
      <c r="H125" s="4"/>
      <c r="I125" s="4"/>
    </row>
    <row r="126" spans="2:9" ht="15.75" customHeight="1">
      <c r="B126" s="4"/>
      <c r="C126" s="4"/>
      <c r="D126" s="4"/>
      <c r="E126" s="4"/>
      <c r="F126" s="4"/>
      <c r="G126" s="68"/>
      <c r="H126" s="4"/>
      <c r="I126" s="4"/>
    </row>
    <row r="127" spans="2:9" ht="15.75" customHeight="1">
      <c r="B127" s="4"/>
      <c r="C127" s="4"/>
      <c r="D127" s="4"/>
      <c r="E127" s="4"/>
      <c r="F127" s="4"/>
      <c r="G127" s="68"/>
      <c r="H127" s="4"/>
      <c r="I127" s="4"/>
    </row>
    <row r="128" spans="2:9" ht="15.75" customHeight="1">
      <c r="B128" s="4"/>
      <c r="C128" s="4"/>
      <c r="D128" s="4"/>
      <c r="E128" s="4"/>
      <c r="F128" s="4"/>
      <c r="G128" s="68"/>
      <c r="H128" s="4"/>
      <c r="I128" s="4"/>
    </row>
    <row r="129" spans="2:9" ht="15.75" customHeight="1">
      <c r="B129" s="4"/>
      <c r="C129" s="4"/>
      <c r="D129" s="4"/>
      <c r="E129" s="4"/>
      <c r="F129" s="4"/>
      <c r="G129" s="68"/>
      <c r="H129" s="4"/>
      <c r="I129" s="4"/>
    </row>
    <row r="130" spans="2:9" ht="15.75" customHeight="1">
      <c r="B130" s="4"/>
      <c r="C130" s="4"/>
      <c r="D130" s="4"/>
      <c r="E130" s="4"/>
      <c r="F130" s="4"/>
      <c r="G130" s="68"/>
      <c r="H130" s="4"/>
      <c r="I130" s="4"/>
    </row>
    <row r="131" spans="2:9" ht="15.75" customHeight="1">
      <c r="B131" s="4"/>
      <c r="C131" s="4"/>
      <c r="D131" s="4"/>
      <c r="E131" s="4"/>
      <c r="F131" s="4"/>
      <c r="G131" s="68"/>
      <c r="H131" s="4"/>
      <c r="I131" s="4"/>
    </row>
    <row r="132" spans="2:9" ht="15.75" customHeight="1">
      <c r="B132" s="4"/>
      <c r="C132" s="4"/>
      <c r="D132" s="4"/>
      <c r="E132" s="4"/>
      <c r="F132" s="4"/>
      <c r="G132" s="68"/>
      <c r="H132" s="4"/>
      <c r="I132" s="4"/>
    </row>
    <row r="133" spans="2:9" ht="15.75" customHeight="1">
      <c r="B133" s="4"/>
      <c r="C133" s="4"/>
      <c r="D133" s="4"/>
      <c r="E133" s="4"/>
      <c r="F133" s="4"/>
      <c r="G133" s="68"/>
      <c r="H133" s="4"/>
      <c r="I133" s="4"/>
    </row>
    <row r="134" spans="2:9" ht="15.75" customHeight="1">
      <c r="B134" s="4"/>
      <c r="C134" s="4"/>
      <c r="D134" s="4"/>
      <c r="E134" s="4"/>
      <c r="F134" s="4"/>
      <c r="G134" s="68"/>
      <c r="H134" s="4"/>
      <c r="I134" s="4"/>
    </row>
    <row r="135" spans="2:9" ht="15.75" customHeight="1">
      <c r="B135" s="4"/>
      <c r="C135" s="4"/>
      <c r="D135" s="4"/>
      <c r="E135" s="4"/>
      <c r="F135" s="4"/>
      <c r="G135" s="68"/>
      <c r="H135" s="4"/>
      <c r="I135" s="4"/>
    </row>
    <row r="136" spans="2:9" ht="15.75" customHeight="1">
      <c r="B136" s="4"/>
      <c r="C136" s="4"/>
      <c r="D136" s="4"/>
      <c r="E136" s="4"/>
      <c r="F136" s="4"/>
      <c r="G136" s="68"/>
      <c r="H136" s="4"/>
      <c r="I136" s="4"/>
    </row>
    <row r="137" spans="2:9" ht="15.75" customHeight="1">
      <c r="B137" s="4"/>
      <c r="C137" s="4"/>
      <c r="D137" s="4"/>
      <c r="E137" s="4"/>
      <c r="F137" s="4"/>
      <c r="G137" s="68"/>
      <c r="H137" s="4"/>
      <c r="I137" s="4"/>
    </row>
    <row r="138" spans="2:9" ht="15.75" customHeight="1">
      <c r="B138" s="4"/>
      <c r="C138" s="4"/>
      <c r="D138" s="4"/>
      <c r="E138" s="4"/>
      <c r="F138" s="4"/>
      <c r="G138" s="68"/>
      <c r="H138" s="4"/>
      <c r="I138" s="4"/>
    </row>
    <row r="139" spans="2:9" ht="15.75" customHeight="1">
      <c r="B139" s="4"/>
      <c r="C139" s="4"/>
      <c r="D139" s="4"/>
      <c r="E139" s="4"/>
      <c r="F139" s="4"/>
      <c r="G139" s="68"/>
      <c r="H139" s="4"/>
      <c r="I139" s="4"/>
    </row>
    <row r="140" spans="2:9" ht="15.75" customHeight="1">
      <c r="B140" s="4"/>
      <c r="C140" s="4"/>
      <c r="D140" s="4"/>
      <c r="E140" s="4"/>
      <c r="F140" s="4"/>
      <c r="G140" s="68"/>
      <c r="H140" s="4"/>
      <c r="I140" s="4"/>
    </row>
    <row r="141" spans="2:9" ht="15.75" customHeight="1">
      <c r="B141" s="4"/>
      <c r="C141" s="4"/>
      <c r="D141" s="4"/>
      <c r="E141" s="4"/>
      <c r="F141" s="4"/>
      <c r="G141" s="68"/>
      <c r="H141" s="4"/>
      <c r="I141" s="4"/>
    </row>
    <row r="142" spans="2:9" ht="15.75" customHeight="1">
      <c r="B142" s="4"/>
      <c r="C142" s="4"/>
      <c r="D142" s="4"/>
      <c r="E142" s="4"/>
      <c r="F142" s="4"/>
      <c r="G142" s="68"/>
      <c r="H142" s="4"/>
      <c r="I142" s="4"/>
    </row>
    <row r="143" spans="2:9" ht="15.75" customHeight="1">
      <c r="B143" s="4"/>
      <c r="C143" s="4"/>
      <c r="D143" s="4"/>
      <c r="E143" s="4"/>
      <c r="F143" s="4"/>
      <c r="G143" s="68"/>
      <c r="H143" s="4"/>
      <c r="I143" s="4"/>
    </row>
    <row r="144" spans="2:9" ht="15.75" customHeight="1">
      <c r="B144" s="4"/>
      <c r="C144" s="4"/>
      <c r="D144" s="4"/>
      <c r="E144" s="4"/>
      <c r="F144" s="4"/>
      <c r="G144" s="68"/>
      <c r="H144" s="4"/>
      <c r="I144" s="4"/>
    </row>
    <row r="145" spans="2:9" ht="15.75" customHeight="1">
      <c r="B145" s="4"/>
      <c r="C145" s="4"/>
      <c r="D145" s="4"/>
      <c r="E145" s="4"/>
      <c r="F145" s="4"/>
      <c r="G145" s="68"/>
      <c r="H145" s="4"/>
      <c r="I145" s="4"/>
    </row>
    <row r="146" spans="2:9" ht="15.75" customHeight="1">
      <c r="B146" s="4"/>
      <c r="C146" s="4"/>
      <c r="D146" s="4"/>
      <c r="E146" s="4"/>
      <c r="F146" s="4"/>
      <c r="G146" s="68"/>
      <c r="H146" s="4"/>
      <c r="I146" s="4"/>
    </row>
    <row r="147" spans="2:9" ht="15.75" customHeight="1">
      <c r="B147" s="4"/>
      <c r="C147" s="4"/>
      <c r="D147" s="4"/>
      <c r="E147" s="4"/>
      <c r="F147" s="4"/>
      <c r="G147" s="68"/>
      <c r="H147" s="4"/>
      <c r="I147" s="4"/>
    </row>
    <row r="148" spans="2:9" ht="15.75" customHeight="1">
      <c r="B148" s="4"/>
      <c r="C148" s="4"/>
      <c r="D148" s="4"/>
      <c r="E148" s="4"/>
      <c r="F148" s="4"/>
      <c r="G148" s="68"/>
      <c r="H148" s="4"/>
      <c r="I148" s="4"/>
    </row>
    <row r="149" spans="2:9" ht="15.75" customHeight="1">
      <c r="B149" s="4"/>
      <c r="C149" s="4"/>
      <c r="D149" s="4"/>
      <c r="E149" s="4"/>
      <c r="F149" s="4"/>
      <c r="G149" s="68"/>
      <c r="H149" s="4"/>
      <c r="I149" s="4"/>
    </row>
    <row r="150" spans="2:9" ht="15.75" customHeight="1">
      <c r="B150" s="4"/>
      <c r="C150" s="4"/>
      <c r="D150" s="4"/>
      <c r="E150" s="4"/>
      <c r="F150" s="4"/>
      <c r="G150" s="68"/>
      <c r="H150" s="4"/>
      <c r="I150" s="4"/>
    </row>
    <row r="151" spans="2:9" ht="15.75" customHeight="1">
      <c r="B151" s="4"/>
      <c r="C151" s="4"/>
      <c r="D151" s="4"/>
      <c r="E151" s="4"/>
      <c r="F151" s="4"/>
      <c r="G151" s="68"/>
      <c r="H151" s="4"/>
      <c r="I151" s="4"/>
    </row>
    <row r="152" spans="2:9" ht="15.75" customHeight="1">
      <c r="B152" s="4"/>
      <c r="C152" s="4"/>
      <c r="D152" s="4"/>
      <c r="E152" s="4"/>
      <c r="F152" s="4"/>
      <c r="G152" s="68"/>
      <c r="H152" s="4"/>
      <c r="I152" s="4"/>
    </row>
    <row r="153" spans="2:9" ht="15.75" customHeight="1">
      <c r="B153" s="4"/>
      <c r="C153" s="4"/>
      <c r="D153" s="4"/>
      <c r="E153" s="4"/>
      <c r="F153" s="4"/>
      <c r="G153" s="68"/>
      <c r="H153" s="4"/>
      <c r="I153" s="4"/>
    </row>
    <row r="154" spans="2:9" ht="15.75" customHeight="1">
      <c r="B154" s="4"/>
      <c r="C154" s="4"/>
      <c r="D154" s="4"/>
      <c r="E154" s="4"/>
      <c r="F154" s="4"/>
      <c r="G154" s="68"/>
      <c r="H154" s="4"/>
      <c r="I154" s="4"/>
    </row>
    <row r="155" spans="2:9" ht="15.75" customHeight="1">
      <c r="B155" s="4"/>
      <c r="C155" s="4"/>
      <c r="D155" s="4"/>
      <c r="E155" s="4"/>
      <c r="F155" s="4"/>
      <c r="G155" s="68"/>
      <c r="H155" s="4"/>
      <c r="I155" s="4"/>
    </row>
    <row r="156" spans="2:9" ht="15.75" customHeight="1">
      <c r="B156" s="4"/>
      <c r="C156" s="4"/>
      <c r="D156" s="4"/>
      <c r="E156" s="4"/>
      <c r="F156" s="4"/>
      <c r="G156" s="68"/>
      <c r="H156" s="4"/>
      <c r="I156" s="4"/>
    </row>
    <row r="157" spans="2:9" ht="15.75" customHeight="1">
      <c r="B157" s="4"/>
      <c r="C157" s="4"/>
      <c r="D157" s="4"/>
      <c r="E157" s="4"/>
      <c r="F157" s="4"/>
      <c r="G157" s="68"/>
      <c r="H157" s="4"/>
      <c r="I157" s="4"/>
    </row>
    <row r="158" spans="2:9" ht="15.75" customHeight="1">
      <c r="B158" s="4"/>
      <c r="C158" s="4"/>
      <c r="D158" s="4"/>
      <c r="E158" s="4"/>
      <c r="F158" s="4"/>
      <c r="G158" s="68"/>
      <c r="H158" s="4"/>
      <c r="I158" s="4"/>
    </row>
    <row r="159" spans="2:9" ht="15.75" customHeight="1">
      <c r="B159" s="4"/>
      <c r="C159" s="4"/>
      <c r="D159" s="4"/>
      <c r="E159" s="4"/>
      <c r="F159" s="4"/>
      <c r="G159" s="68"/>
      <c r="H159" s="4"/>
      <c r="I159" s="4"/>
    </row>
    <row r="160" spans="2:9" ht="15.75" customHeight="1">
      <c r="B160" s="4"/>
      <c r="C160" s="4"/>
      <c r="D160" s="4"/>
      <c r="E160" s="4"/>
      <c r="F160" s="4"/>
      <c r="G160" s="68"/>
      <c r="H160" s="4"/>
      <c r="I160" s="4"/>
    </row>
    <row r="161" spans="2:9" ht="15.75" customHeight="1">
      <c r="B161" s="4"/>
      <c r="C161" s="4"/>
      <c r="D161" s="4"/>
      <c r="E161" s="4"/>
      <c r="F161" s="4"/>
      <c r="G161" s="68"/>
      <c r="H161" s="4"/>
      <c r="I161" s="4"/>
    </row>
    <row r="162" spans="2:9" ht="15.75" customHeight="1">
      <c r="B162" s="4"/>
      <c r="C162" s="4"/>
      <c r="D162" s="4"/>
      <c r="E162" s="4"/>
      <c r="F162" s="4"/>
      <c r="G162" s="68"/>
      <c r="H162" s="4"/>
      <c r="I162" s="4"/>
    </row>
    <row r="163" spans="2:9" ht="15.75" customHeight="1">
      <c r="B163" s="4"/>
      <c r="C163" s="4"/>
      <c r="D163" s="4"/>
      <c r="E163" s="4"/>
      <c r="F163" s="4"/>
      <c r="G163" s="68"/>
      <c r="H163" s="4"/>
      <c r="I163" s="4"/>
    </row>
    <row r="164" spans="2:9" ht="15.75" customHeight="1">
      <c r="B164" s="4"/>
      <c r="C164" s="4"/>
      <c r="D164" s="4"/>
      <c r="E164" s="4"/>
      <c r="F164" s="4"/>
      <c r="G164" s="68"/>
      <c r="H164" s="4"/>
      <c r="I164" s="4"/>
    </row>
    <row r="165" spans="2:9" ht="15.75" customHeight="1">
      <c r="B165" s="4"/>
      <c r="C165" s="4"/>
      <c r="D165" s="4"/>
      <c r="E165" s="4"/>
      <c r="F165" s="4"/>
      <c r="G165" s="68"/>
      <c r="H165" s="4"/>
      <c r="I165" s="4"/>
    </row>
    <row r="166" spans="2:9" ht="15.75" customHeight="1">
      <c r="B166" s="4"/>
      <c r="C166" s="4"/>
      <c r="D166" s="4"/>
      <c r="E166" s="4"/>
      <c r="F166" s="4"/>
      <c r="G166" s="68"/>
      <c r="H166" s="4"/>
      <c r="I166" s="4"/>
    </row>
    <row r="167" spans="2:9" ht="15.75" customHeight="1">
      <c r="B167" s="4"/>
      <c r="C167" s="4"/>
      <c r="D167" s="4"/>
      <c r="E167" s="4"/>
      <c r="F167" s="4"/>
      <c r="G167" s="68"/>
      <c r="H167" s="4"/>
      <c r="I167" s="4"/>
    </row>
    <row r="168" spans="2:9" ht="15.75" customHeight="1">
      <c r="B168" s="4"/>
      <c r="C168" s="4"/>
      <c r="D168" s="4"/>
      <c r="E168" s="4"/>
      <c r="F168" s="4"/>
      <c r="G168" s="68"/>
      <c r="H168" s="4"/>
      <c r="I168" s="4"/>
    </row>
    <row r="169" spans="2:9" ht="15.75" customHeight="1">
      <c r="B169" s="4"/>
      <c r="C169" s="4"/>
      <c r="D169" s="4"/>
      <c r="E169" s="4"/>
      <c r="F169" s="4"/>
      <c r="G169" s="68"/>
      <c r="H169" s="4"/>
      <c r="I169" s="4"/>
    </row>
    <row r="170" spans="2:9" ht="15.75" customHeight="1">
      <c r="B170" s="4"/>
      <c r="C170" s="4"/>
      <c r="D170" s="4"/>
      <c r="E170" s="4"/>
      <c r="F170" s="4"/>
      <c r="G170" s="68"/>
      <c r="H170" s="4"/>
      <c r="I170" s="4"/>
    </row>
    <row r="171" spans="2:9" ht="15.75" customHeight="1">
      <c r="B171" s="4"/>
      <c r="C171" s="4"/>
      <c r="D171" s="4"/>
      <c r="E171" s="4"/>
      <c r="F171" s="4"/>
      <c r="G171" s="68"/>
      <c r="H171" s="4"/>
      <c r="I171" s="4"/>
    </row>
    <row r="172" spans="2:9" ht="15.75" customHeight="1">
      <c r="B172" s="4"/>
      <c r="C172" s="4"/>
      <c r="D172" s="4"/>
      <c r="E172" s="4"/>
      <c r="F172" s="4"/>
      <c r="G172" s="68"/>
      <c r="H172" s="4"/>
      <c r="I172" s="4"/>
    </row>
    <row r="173" spans="2:9" ht="15.75" customHeight="1">
      <c r="B173" s="4"/>
      <c r="C173" s="4"/>
      <c r="D173" s="4"/>
      <c r="E173" s="4"/>
      <c r="F173" s="4"/>
      <c r="G173" s="68"/>
      <c r="H173" s="4"/>
      <c r="I173" s="4"/>
    </row>
    <row r="174" spans="2:9" ht="15.75" customHeight="1">
      <c r="B174" s="4"/>
      <c r="C174" s="4"/>
      <c r="D174" s="4"/>
      <c r="E174" s="4"/>
      <c r="F174" s="4"/>
      <c r="G174" s="68"/>
      <c r="H174" s="4"/>
      <c r="I174" s="4"/>
    </row>
    <row r="175" spans="2:9" ht="15.75" customHeight="1">
      <c r="B175" s="4"/>
      <c r="C175" s="4"/>
      <c r="D175" s="4"/>
      <c r="E175" s="4"/>
      <c r="F175" s="4"/>
      <c r="G175" s="68"/>
      <c r="H175" s="4"/>
      <c r="I175" s="4"/>
    </row>
    <row r="176" spans="2:9" ht="15.75" customHeight="1">
      <c r="B176" s="4"/>
      <c r="C176" s="4"/>
      <c r="D176" s="4"/>
      <c r="E176" s="4"/>
      <c r="F176" s="4"/>
      <c r="G176" s="68"/>
      <c r="H176" s="4"/>
      <c r="I176" s="4"/>
    </row>
    <row r="177" spans="2:9" ht="15.75" customHeight="1">
      <c r="B177" s="4"/>
      <c r="C177" s="4"/>
      <c r="D177" s="4"/>
      <c r="E177" s="4"/>
      <c r="F177" s="4"/>
      <c r="G177" s="68"/>
      <c r="H177" s="4"/>
      <c r="I177" s="4"/>
    </row>
    <row r="178" spans="2:9" ht="15.75" customHeight="1">
      <c r="B178" s="4"/>
      <c r="C178" s="4"/>
      <c r="D178" s="4"/>
      <c r="E178" s="4"/>
      <c r="F178" s="4"/>
      <c r="G178" s="68"/>
      <c r="H178" s="4"/>
      <c r="I178" s="4"/>
    </row>
    <row r="179" spans="2:9" ht="15.75" customHeight="1">
      <c r="B179" s="4"/>
      <c r="C179" s="4"/>
      <c r="D179" s="4"/>
      <c r="E179" s="4"/>
      <c r="F179" s="4"/>
      <c r="G179" s="68"/>
      <c r="H179" s="4"/>
      <c r="I179" s="4"/>
    </row>
    <row r="180" spans="2:9" ht="15.75" customHeight="1">
      <c r="B180" s="4"/>
      <c r="C180" s="4"/>
      <c r="D180" s="4"/>
      <c r="E180" s="4"/>
      <c r="F180" s="4"/>
      <c r="G180" s="68"/>
      <c r="H180" s="4"/>
      <c r="I180" s="4"/>
    </row>
    <row r="181" spans="2:9" ht="15.75" customHeight="1">
      <c r="B181" s="4"/>
      <c r="C181" s="4"/>
      <c r="D181" s="4"/>
      <c r="E181" s="4"/>
      <c r="F181" s="4"/>
      <c r="G181" s="68"/>
      <c r="H181" s="4"/>
      <c r="I181" s="4"/>
    </row>
    <row r="182" spans="2:9" ht="15.75" customHeight="1">
      <c r="B182" s="4"/>
      <c r="C182" s="4"/>
      <c r="D182" s="4"/>
      <c r="E182" s="4"/>
      <c r="F182" s="4"/>
      <c r="G182" s="68"/>
      <c r="H182" s="4"/>
      <c r="I182" s="4"/>
    </row>
    <row r="183" spans="2:9" ht="15.75" customHeight="1">
      <c r="B183" s="4"/>
      <c r="C183" s="4"/>
      <c r="D183" s="4"/>
      <c r="E183" s="4"/>
      <c r="F183" s="4"/>
      <c r="G183" s="68"/>
      <c r="H183" s="4"/>
      <c r="I183" s="4"/>
    </row>
    <row r="184" spans="2:9" ht="15.75" customHeight="1">
      <c r="B184" s="4"/>
      <c r="C184" s="4"/>
      <c r="D184" s="4"/>
      <c r="E184" s="4"/>
      <c r="F184" s="4"/>
      <c r="G184" s="68"/>
      <c r="H184" s="4"/>
      <c r="I184" s="4"/>
    </row>
    <row r="185" spans="2:9" ht="15.75" customHeight="1">
      <c r="B185" s="4"/>
      <c r="C185" s="4"/>
      <c r="D185" s="4"/>
      <c r="E185" s="4"/>
      <c r="F185" s="4"/>
      <c r="G185" s="68"/>
      <c r="H185" s="4"/>
      <c r="I185" s="4"/>
    </row>
    <row r="186" spans="2:9" ht="15.75" customHeight="1">
      <c r="B186" s="4"/>
      <c r="C186" s="4"/>
      <c r="D186" s="4"/>
      <c r="E186" s="4"/>
      <c r="F186" s="4"/>
      <c r="G186" s="68"/>
      <c r="H186" s="4"/>
      <c r="I186" s="4"/>
    </row>
    <row r="187" spans="2:9" ht="15.75" customHeight="1">
      <c r="B187" s="4"/>
      <c r="C187" s="4"/>
      <c r="D187" s="4"/>
      <c r="E187" s="4"/>
      <c r="F187" s="4"/>
      <c r="G187" s="68"/>
      <c r="H187" s="4"/>
      <c r="I187" s="4"/>
    </row>
    <row r="188" spans="2:9" ht="15.75" customHeight="1">
      <c r="B188" s="4"/>
      <c r="C188" s="4"/>
      <c r="D188" s="4"/>
      <c r="E188" s="4"/>
      <c r="F188" s="4"/>
      <c r="G188" s="68"/>
      <c r="H188" s="4"/>
      <c r="I188" s="4"/>
    </row>
    <row r="189" spans="2:9" ht="15.75" customHeight="1">
      <c r="B189" s="4"/>
      <c r="C189" s="4"/>
      <c r="D189" s="4"/>
      <c r="E189" s="4"/>
      <c r="F189" s="4"/>
      <c r="G189" s="68"/>
      <c r="H189" s="4"/>
      <c r="I189" s="4"/>
    </row>
    <row r="190" spans="2:9" ht="15.75" customHeight="1">
      <c r="B190" s="4"/>
      <c r="C190" s="4"/>
      <c r="D190" s="4"/>
      <c r="E190" s="4"/>
      <c r="F190" s="4"/>
      <c r="G190" s="68"/>
      <c r="H190" s="4"/>
      <c r="I190" s="4"/>
    </row>
    <row r="191" spans="2:9" ht="15.75" customHeight="1">
      <c r="B191" s="4"/>
      <c r="C191" s="4"/>
      <c r="D191" s="4"/>
      <c r="E191" s="4"/>
      <c r="F191" s="4"/>
      <c r="G191" s="68"/>
      <c r="H191" s="4"/>
      <c r="I191" s="4"/>
    </row>
    <row r="192" spans="2:9" ht="15.75" customHeight="1">
      <c r="B192" s="4"/>
      <c r="C192" s="4"/>
      <c r="D192" s="4"/>
      <c r="E192" s="4"/>
      <c r="F192" s="4"/>
      <c r="G192" s="68"/>
      <c r="H192" s="4"/>
      <c r="I192" s="4"/>
    </row>
    <row r="193" spans="2:9" ht="15.75" customHeight="1">
      <c r="B193" s="4"/>
      <c r="C193" s="4"/>
      <c r="D193" s="4"/>
      <c r="E193" s="4"/>
      <c r="F193" s="4"/>
      <c r="G193" s="68"/>
      <c r="H193" s="4"/>
      <c r="I193" s="4"/>
    </row>
    <row r="194" spans="2:9" ht="15.75" customHeight="1">
      <c r="B194" s="4"/>
      <c r="C194" s="4"/>
      <c r="D194" s="4"/>
      <c r="E194" s="4"/>
      <c r="F194" s="4"/>
      <c r="G194" s="68"/>
      <c r="H194" s="4"/>
      <c r="I194" s="4"/>
    </row>
    <row r="195" spans="2:9" ht="15.75" customHeight="1">
      <c r="B195" s="4"/>
      <c r="C195" s="4"/>
      <c r="D195" s="4"/>
      <c r="E195" s="4"/>
      <c r="F195" s="4"/>
      <c r="G195" s="68"/>
      <c r="H195" s="4"/>
      <c r="I195" s="4"/>
    </row>
    <row r="196" spans="2:9" ht="15.75" customHeight="1">
      <c r="B196" s="4"/>
      <c r="C196" s="4"/>
      <c r="D196" s="4"/>
      <c r="E196" s="4"/>
      <c r="F196" s="4"/>
      <c r="G196" s="68"/>
      <c r="H196" s="4"/>
      <c r="I196" s="4"/>
    </row>
    <row r="197" spans="2:9" ht="15.75" customHeight="1">
      <c r="B197" s="4"/>
      <c r="C197" s="4"/>
      <c r="D197" s="4"/>
      <c r="E197" s="4"/>
      <c r="F197" s="4"/>
      <c r="G197" s="68"/>
      <c r="H197" s="4"/>
      <c r="I197" s="4"/>
    </row>
    <row r="198" spans="2:9" ht="15.75" customHeight="1">
      <c r="B198" s="4"/>
      <c r="C198" s="4"/>
      <c r="D198" s="4"/>
      <c r="E198" s="4"/>
      <c r="F198" s="4"/>
      <c r="G198" s="68"/>
      <c r="H198" s="4"/>
      <c r="I198" s="4"/>
    </row>
    <row r="199" spans="2:9" ht="15.75" customHeight="1">
      <c r="B199" s="4"/>
      <c r="C199" s="4"/>
      <c r="D199" s="4"/>
      <c r="E199" s="4"/>
      <c r="F199" s="4"/>
      <c r="G199" s="68"/>
      <c r="H199" s="4"/>
      <c r="I199" s="4"/>
    </row>
    <row r="200" spans="2:9" ht="15.75" customHeight="1">
      <c r="B200" s="4"/>
      <c r="C200" s="4"/>
      <c r="D200" s="4"/>
      <c r="E200" s="4"/>
      <c r="F200" s="4"/>
      <c r="G200" s="68"/>
      <c r="H200" s="4"/>
      <c r="I200" s="4"/>
    </row>
    <row r="201" spans="2:9" ht="15.75" customHeight="1">
      <c r="B201" s="4"/>
      <c r="C201" s="4"/>
      <c r="D201" s="4"/>
      <c r="E201" s="4"/>
      <c r="F201" s="4"/>
      <c r="G201" s="68"/>
      <c r="H201" s="4"/>
      <c r="I201" s="4"/>
    </row>
    <row r="202" spans="2:9" ht="15.75" customHeight="1">
      <c r="B202" s="4"/>
      <c r="C202" s="4"/>
      <c r="D202" s="4"/>
      <c r="E202" s="4"/>
      <c r="F202" s="4"/>
      <c r="G202" s="68"/>
      <c r="H202" s="4"/>
      <c r="I202" s="4"/>
    </row>
    <row r="203" spans="2:9" ht="15.75" customHeight="1">
      <c r="B203" s="4"/>
      <c r="C203" s="4"/>
      <c r="D203" s="4"/>
      <c r="E203" s="4"/>
      <c r="F203" s="4"/>
      <c r="G203" s="68"/>
      <c r="H203" s="4"/>
      <c r="I203" s="4"/>
    </row>
    <row r="204" spans="2:9" ht="15.75" customHeight="1">
      <c r="B204" s="4"/>
      <c r="C204" s="4"/>
      <c r="D204" s="4"/>
      <c r="E204" s="4"/>
      <c r="F204" s="4"/>
      <c r="G204" s="68"/>
      <c r="H204" s="4"/>
      <c r="I204" s="4"/>
    </row>
  </sheetData>
  <sheetProtection/>
  <printOptions/>
  <pageMargins left="0.11811023622047245" right="0.11811023622047245" top="0.5511811023622047" bottom="0.35433070866141736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Mediplan</dc:creator>
  <cp:keywords/>
  <dc:description/>
  <cp:lastModifiedBy>Jeanne van Dijck</cp:lastModifiedBy>
  <cp:lastPrinted>2015-10-18T15:00:42Z</cp:lastPrinted>
  <dcterms:created xsi:type="dcterms:W3CDTF">2002-09-09T16:51:32Z</dcterms:created>
  <dcterms:modified xsi:type="dcterms:W3CDTF">2015-10-18T17:32:16Z</dcterms:modified>
  <cp:category/>
  <cp:version/>
  <cp:contentType/>
  <cp:contentStatus/>
</cp:coreProperties>
</file>